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eboldnixdorf-my.sharepoint.com/personal/peter_kalanin_dieboldnixdorf_com/Documents/Desktop/"/>
    </mc:Choice>
  </mc:AlternateContent>
  <xr:revisionPtr revIDLastSave="18" documentId="13_ncr:1_{6241A1E9-9458-4067-8B74-6E8CB8266325}" xr6:coauthVersionLast="47" xr6:coauthVersionMax="47" xr10:uidLastSave="{2D5C8CC7-2EEE-4D76-9239-7BB81B6966C8}"/>
  <bookViews>
    <workbookView xWindow="-120" yWindow="-120" windowWidth="38640" windowHeight="21240" xr2:uid="{A2121D69-F546-4B92-A1FC-53E7098C833A}"/>
  </bookViews>
  <sheets>
    <sheet name="Podľa financovania - tabuľka" sheetId="2" r:id="rId1"/>
    <sheet name="Podľa financovania - gra" sheetId="4" r:id="rId2"/>
    <sheet name="Podľa krajov - tabuľka a graf" sheetId="3" r:id="rId3"/>
    <sheet name="Podľa okresov - tabuľka a graf" sheetId="7" r:id="rId4"/>
    <sheet name="Dát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1" i="7" l="1"/>
  <c r="J218" i="7"/>
  <c r="J211" i="7"/>
  <c r="J204" i="7"/>
  <c r="J206" i="7"/>
  <c r="J202" i="7"/>
  <c r="J200" i="7"/>
  <c r="J194" i="7"/>
  <c r="J186" i="7"/>
  <c r="J197" i="7"/>
  <c r="J122" i="7"/>
  <c r="J86" i="7"/>
  <c r="J49" i="7"/>
  <c r="C27" i="7"/>
  <c r="J213" i="7"/>
  <c r="J184" i="7"/>
  <c r="J174" i="7"/>
  <c r="J157" i="7"/>
  <c r="J143" i="7"/>
  <c r="J101" i="7"/>
  <c r="J82" i="7"/>
  <c r="J45" i="7"/>
  <c r="H214" i="3"/>
  <c r="H219" i="3"/>
  <c r="C6" i="3"/>
  <c r="H35" i="3"/>
  <c r="H213" i="3"/>
  <c r="H57" i="3"/>
  <c r="H195" i="2"/>
  <c r="K646" i="1"/>
  <c r="F646" i="1"/>
  <c r="K634" i="1"/>
  <c r="J634" i="1"/>
  <c r="K629" i="1"/>
  <c r="J629" i="1"/>
  <c r="K623" i="1"/>
  <c r="K620" i="1"/>
  <c r="K607" i="1"/>
  <c r="K603" i="1"/>
  <c r="K584" i="1"/>
  <c r="K569" i="1"/>
  <c r="K566" i="1"/>
  <c r="K564" i="1"/>
  <c r="K562" i="1"/>
  <c r="K559" i="1"/>
  <c r="K556" i="1"/>
  <c r="K552" i="1"/>
  <c r="K548" i="1"/>
  <c r="K541" i="1"/>
  <c r="K538" i="1"/>
  <c r="K531" i="1"/>
  <c r="I531" i="1"/>
  <c r="H528" i="1"/>
  <c r="K526" i="1"/>
  <c r="J526" i="1"/>
  <c r="H522" i="1"/>
  <c r="K518" i="1"/>
  <c r="K514" i="1"/>
  <c r="K512" i="1"/>
  <c r="J512" i="1"/>
  <c r="I510" i="1"/>
  <c r="H508" i="1"/>
  <c r="K506" i="1"/>
  <c r="H504" i="1"/>
  <c r="K502" i="1"/>
  <c r="K496" i="1"/>
  <c r="J496" i="1"/>
  <c r="I493" i="1"/>
  <c r="H490" i="1"/>
  <c r="K485" i="1"/>
  <c r="G479" i="1"/>
  <c r="K477" i="1"/>
  <c r="K473" i="1"/>
  <c r="J473" i="1"/>
  <c r="I464" i="1"/>
  <c r="H456" i="1"/>
  <c r="G449" i="1"/>
  <c r="K443" i="1"/>
  <c r="J443" i="1"/>
  <c r="I440" i="1"/>
  <c r="H437" i="1"/>
  <c r="G433" i="1"/>
  <c r="K430" i="1"/>
  <c r="K421" i="1"/>
  <c r="K417" i="1"/>
  <c r="K415" i="1"/>
  <c r="K413" i="1"/>
  <c r="K407" i="1"/>
  <c r="K405" i="1"/>
  <c r="K403" i="1"/>
  <c r="I402" i="1"/>
  <c r="H400" i="1"/>
  <c r="K396" i="1"/>
  <c r="H396" i="1"/>
  <c r="K392" i="1"/>
  <c r="K384" i="1"/>
  <c r="K380" i="1"/>
  <c r="K377" i="1"/>
  <c r="K374" i="1"/>
  <c r="J374" i="1"/>
  <c r="I371" i="1"/>
  <c r="H367" i="1"/>
  <c r="G364" i="1"/>
  <c r="K361" i="1"/>
  <c r="K356" i="1"/>
  <c r="K353" i="1"/>
  <c r="K351" i="1"/>
  <c r="K349" i="1"/>
  <c r="J349" i="1"/>
  <c r="K345" i="1"/>
  <c r="J345" i="1"/>
  <c r="K340" i="1"/>
  <c r="K337" i="1"/>
  <c r="K333" i="1"/>
  <c r="K331" i="1"/>
  <c r="K328" i="1"/>
  <c r="K326" i="1"/>
  <c r="K323" i="1"/>
  <c r="K321" i="1"/>
  <c r="K319" i="1"/>
  <c r="K311" i="1"/>
  <c r="H310" i="1"/>
  <c r="K307" i="1"/>
  <c r="J307" i="1"/>
  <c r="I300" i="1"/>
  <c r="H295" i="1"/>
  <c r="G292" i="1"/>
  <c r="K282" i="1"/>
  <c r="I280" i="1"/>
  <c r="H277" i="1"/>
  <c r="G274" i="1"/>
  <c r="K272" i="1"/>
  <c r="K268" i="1"/>
  <c r="G265" i="1"/>
  <c r="K263" i="1"/>
  <c r="K261" i="1"/>
  <c r="J261" i="1"/>
  <c r="I257" i="1"/>
  <c r="H251" i="1"/>
  <c r="G241" i="1"/>
  <c r="K233" i="1"/>
  <c r="K229" i="1"/>
  <c r="J229" i="1"/>
  <c r="I224" i="1"/>
  <c r="H217" i="1"/>
  <c r="G211" i="1"/>
  <c r="K204" i="1"/>
  <c r="K201" i="1"/>
  <c r="I201" i="1"/>
  <c r="K197" i="1"/>
  <c r="K195" i="1"/>
  <c r="K192" i="1"/>
  <c r="I191" i="1"/>
  <c r="K187" i="1"/>
  <c r="H185" i="1"/>
  <c r="K182" i="1"/>
  <c r="I182" i="1"/>
  <c r="G180" i="1"/>
  <c r="K178" i="1"/>
  <c r="I177" i="1"/>
  <c r="K172" i="1"/>
  <c r="J172" i="1"/>
  <c r="I154" i="1"/>
  <c r="H137" i="1"/>
  <c r="G120" i="1"/>
  <c r="K106" i="1"/>
  <c r="K104" i="1"/>
  <c r="K101" i="1"/>
  <c r="K99" i="1"/>
  <c r="K95" i="1"/>
  <c r="K91" i="1"/>
  <c r="K87" i="1"/>
  <c r="K83" i="1"/>
  <c r="K78" i="1"/>
  <c r="K76" i="1"/>
  <c r="H74" i="1"/>
  <c r="K71" i="1"/>
  <c r="I70" i="1"/>
  <c r="H68" i="1"/>
  <c r="K65" i="1"/>
  <c r="J65" i="1"/>
  <c r="I59" i="1"/>
  <c r="H50" i="1"/>
  <c r="G45" i="1"/>
  <c r="K42" i="1"/>
  <c r="J42" i="1"/>
  <c r="H39" i="1"/>
  <c r="G36" i="1"/>
  <c r="K33" i="1"/>
  <c r="K30" i="1"/>
  <c r="K23" i="1"/>
  <c r="J23" i="1"/>
  <c r="G19" i="1"/>
  <c r="K17" i="1"/>
  <c r="K14" i="1"/>
  <c r="K12" i="1"/>
  <c r="J12" i="1"/>
  <c r="K3" i="1"/>
</calcChain>
</file>

<file path=xl/sharedStrings.xml><?xml version="1.0" encoding="utf-8"?>
<sst xmlns="http://schemas.openxmlformats.org/spreadsheetml/2006/main" count="2461" uniqueCount="836">
  <si>
    <t>Základná škola s materskou školou - Основна школа з матерьсков школов, Klenová 111</t>
  </si>
  <si>
    <t>Naučme sa to spolu</t>
  </si>
  <si>
    <t>Rusínske záujmové združenie</t>
  </si>
  <si>
    <t>Humenné</t>
  </si>
  <si>
    <t>Rusínske tvorivé dielne</t>
  </si>
  <si>
    <t>Nadácia KREMENEC</t>
  </si>
  <si>
    <t>Snina</t>
  </si>
  <si>
    <t>Legendy Dida Beskyda VII.</t>
  </si>
  <si>
    <t>VALALSKÁ VODA</t>
  </si>
  <si>
    <t>Bajerovce</t>
  </si>
  <si>
    <t>Návrat k tradíciám</t>
  </si>
  <si>
    <t>Umelecký klub Prospecta</t>
  </si>
  <si>
    <t>Svidník</t>
  </si>
  <si>
    <t>Inšpirovaní Warholom</t>
  </si>
  <si>
    <t>Občianske združenie Šušľavá mušľa</t>
  </si>
  <si>
    <t>Prešov</t>
  </si>
  <si>
    <t>Divadlo pre deti</t>
  </si>
  <si>
    <t>Zaspivajme sobi</t>
  </si>
  <si>
    <t>Obec Soboš</t>
  </si>
  <si>
    <t>Okrúhle</t>
  </si>
  <si>
    <t>Kultúra - pamäť národa</t>
  </si>
  <si>
    <t>Obec Bajerovce</t>
  </si>
  <si>
    <t>Ja rusyn byv, jem i budu</t>
  </si>
  <si>
    <t>Okresná organizácia Rusínskej obrody vo Svidníku</t>
  </si>
  <si>
    <t>Festival kultúry Rusínov Slovenska</t>
  </si>
  <si>
    <t>26. ročník Betlehemského večera</t>
  </si>
  <si>
    <t>Obec Rakovčík</t>
  </si>
  <si>
    <t>Rakovčík</t>
  </si>
  <si>
    <t>Muziky</t>
  </si>
  <si>
    <t>Obec Stročín</t>
  </si>
  <si>
    <t>Festival tradičnej kultúry</t>
  </si>
  <si>
    <t>Obec Chmeľová</t>
  </si>
  <si>
    <t>Zborov</t>
  </si>
  <si>
    <t>Deň chleba - 19.folklórne slávnosti</t>
  </si>
  <si>
    <t>Obec Nová Sedlica</t>
  </si>
  <si>
    <t>Nová Sedlica</t>
  </si>
  <si>
    <t>Festival ľudového spevu a tanca "Fest pod Kremencom " XII.ročník</t>
  </si>
  <si>
    <t>Obec Nižná Olšava</t>
  </si>
  <si>
    <t>Nižná Olšava</t>
  </si>
  <si>
    <t>Festival ľudovej kultúry 2018</t>
  </si>
  <si>
    <t>Obec Cernina</t>
  </si>
  <si>
    <t>Cernina</t>
  </si>
  <si>
    <t>Rusínsky folklórny festival</t>
  </si>
  <si>
    <t>Obec Hrabovčík, Hrabovčík 126, 089 01 Svidník</t>
  </si>
  <si>
    <t>Hrabov</t>
  </si>
  <si>
    <t>Ozveny minulosti</t>
  </si>
  <si>
    <t>OBEC Nižný Mirošov</t>
  </si>
  <si>
    <t>Nižný Mirošov</t>
  </si>
  <si>
    <t>Návrat k tradíciám - Majáles</t>
  </si>
  <si>
    <t>Obec Becherov</t>
  </si>
  <si>
    <t>Becherov</t>
  </si>
  <si>
    <t>XXII. Stretnutie pri vatre</t>
  </si>
  <si>
    <t>Obec Roškovce</t>
  </si>
  <si>
    <t>Čabiny</t>
  </si>
  <si>
    <t>VI. ročník osláv kultúry Rusínov v obci Roškovce</t>
  </si>
  <si>
    <t>Podpora folklórneho súboru - Ľude spud Beskyda</t>
  </si>
  <si>
    <t>Obec Oľšavka</t>
  </si>
  <si>
    <t>Oľšavka</t>
  </si>
  <si>
    <t>Festival rusínskej kultúry</t>
  </si>
  <si>
    <t>Okresná knižnica Dávida Gutgesela</t>
  </si>
  <si>
    <t>Bardejov</t>
  </si>
  <si>
    <t>Moje korene</t>
  </si>
  <si>
    <t>Rusínska obroda na Slovensku</t>
  </si>
  <si>
    <t>FESTIVAL KULTÚRY A ŠPORTU 56.ročník v Medzilaborciach</t>
  </si>
  <si>
    <t>Obec Nižná Jedľová</t>
  </si>
  <si>
    <t>Nižná Jedľová</t>
  </si>
  <si>
    <t>Popoludnie s folklórom</t>
  </si>
  <si>
    <t>tota agentura</t>
  </si>
  <si>
    <t>Svidník (Svidník)</t>
  </si>
  <si>
    <t>Юрко а поклад (Jurko a poklad)</t>
  </si>
  <si>
    <t>Obec Pstriná</t>
  </si>
  <si>
    <t>Pstriná</t>
  </si>
  <si>
    <t>Dedina ožíva</t>
  </si>
  <si>
    <t>Obec Kružlov</t>
  </si>
  <si>
    <t>Kružlov</t>
  </si>
  <si>
    <t>52. Obvodové slávnosti kultúry - Kružlov 2018</t>
  </si>
  <si>
    <t>Spišské osvetové stredisko Spišská Nová Ves</t>
  </si>
  <si>
    <t>Spišská NOvá Ves</t>
  </si>
  <si>
    <t>Hospodi pomiluj</t>
  </si>
  <si>
    <t>Duchnovičov Prešov 2018</t>
  </si>
  <si>
    <t>Radvaň nad Laborcom</t>
  </si>
  <si>
    <t>XXI. Radvanský folklórny festival - Dni rusínskych tradícií</t>
  </si>
  <si>
    <t>Občianske združenie Jarabina/Orjabina</t>
  </si>
  <si>
    <t>Jarabina</t>
  </si>
  <si>
    <t>XV. ročník festivalu ľudovej kultúry v obci Jarabina 2018</t>
  </si>
  <si>
    <t>Obec Jakubany</t>
  </si>
  <si>
    <t>Stará Ľubovňa</t>
  </si>
  <si>
    <t>Na švatoho Jána 2018</t>
  </si>
  <si>
    <t>Obec Palota</t>
  </si>
  <si>
    <t>Palota</t>
  </si>
  <si>
    <t>Palotské folklórne slávnosti</t>
  </si>
  <si>
    <t>Základná škola Komenského 6</t>
  </si>
  <si>
    <t>Stara Lubovna</t>
  </si>
  <si>
    <t>Hľadaj svoje korene</t>
  </si>
  <si>
    <t>Združenie inteligencie Rusínov Slovenska</t>
  </si>
  <si>
    <t>Bratislava</t>
  </si>
  <si>
    <t>Výstava "Osobností rusínskej medzivojnovej histórie" - prenosná a virtuálna galéria (venované 100. výročiu vzniku ČSR)</t>
  </si>
  <si>
    <t>Obec Topoľa</t>
  </si>
  <si>
    <t>Topoľa</t>
  </si>
  <si>
    <t>Oslavy 215. výročia od narodenia Alexandra Duchnoviča</t>
  </si>
  <si>
    <t>DEŇ RUSIŇIV NA SLOVENSKU - odkaz vzniku ČSR</t>
  </si>
  <si>
    <t>molodŷ.Rusynŷ</t>
  </si>
  <si>
    <t>Roždestvenyj koncert „Nova radosť stala“ II.</t>
  </si>
  <si>
    <t>Večur rusiňskych holosiv X.</t>
  </si>
  <si>
    <t>MY PASTYRE PRICHODIME</t>
  </si>
  <si>
    <t>100 rokov spoločného štátu Čechov, Slovákov a Rusínov v obci Ruská Voľa nad Popradom</t>
  </si>
  <si>
    <t>Prehliadka rusínskeho a šarišského folklóru</t>
  </si>
  <si>
    <t>4. ročník Rusínskeho folklórneho festivalu</t>
  </si>
  <si>
    <t>Občianske združenie RUSINIJA</t>
  </si>
  <si>
    <t>IV. Vianočný koncert (benefičný)</t>
  </si>
  <si>
    <t>SLÁVNOSTI RUSÍNSKYCH BUDITEĽOV DUCHNOVIČA A PAVLOVIČA</t>
  </si>
  <si>
    <t>DNI RUSÍNSKYCH ZVYKOV A TRADÍCIÍ OBCE KAMIENKA</t>
  </si>
  <si>
    <t>Programové a materiálno-technické zabezpečenie dievčenských speváckych skupín Bosorčatá a Bosoročky</t>
  </si>
  <si>
    <t>Obec Čirč</t>
  </si>
  <si>
    <t>Čirč</t>
  </si>
  <si>
    <t>Folklórne slávnosti v obci Čirč</t>
  </si>
  <si>
    <t>Rusínska vatra IX</t>
  </si>
  <si>
    <t>SPEVY MÔJHO RODU - celoslovenský festival rusínskej ľudovej piesne /16. ročník/</t>
  </si>
  <si>
    <t>,,DREAMS and GOALS"</t>
  </si>
  <si>
    <t>Piesňou k domovu II.</t>
  </si>
  <si>
    <t>Prešovská univerzita v Prešove</t>
  </si>
  <si>
    <t>Studium Carpato-Ruthenorum 2018 - 9. ročník medzinárodnej letnej školy rusínskeho jazyka a kultúry</t>
  </si>
  <si>
    <t>Občianske združenie Kolysočka - Kolíska</t>
  </si>
  <si>
    <t>Večerňi školy literaturnoho rusyňskoho jazyka pro ďity i doroslych - VI. ročnyk (Večerné školy spisovného rusínskeho jazyka pre deti a dospelých - VI. ročník)</t>
  </si>
  <si>
    <t>Mladí spoločne VII.</t>
  </si>
  <si>
    <t>A na Makovici</t>
  </si>
  <si>
    <t>Stretnutia pri dokumentárnom filme (venované 100. výročiu vzniku ČSR)</t>
  </si>
  <si>
    <t>Tábor s mladými po rusínsky IX</t>
  </si>
  <si>
    <t>Cerkov s molodyma</t>
  </si>
  <si>
    <t>ODKAZ V DIELE ANDYHO WARHOLA</t>
  </si>
  <si>
    <t>O Rusínoch</t>
  </si>
  <si>
    <t>20 rokov vysokoškolskej rusinistiky na Slovensku : medzinárodná vedecká konferencia</t>
  </si>
  <si>
    <t>Rusíni a Československo (1918- 1938) /vedecká konferencia k 100. výročiu vzniku ČSR/</t>
  </si>
  <si>
    <t>PAMÄTI SVEDKOV 20. STOROČIA (audiovizuálny oral history)</t>
  </si>
  <si>
    <t>PhDr. Ľuba Kráľová, Ph.D.</t>
  </si>
  <si>
    <t>Sociologický výskum asimilácie Rusínov na Slovensku a strata ich národnej identity v 20. a 21. storočí</t>
  </si>
  <si>
    <t>Mesto Svidník</t>
  </si>
  <si>
    <t>Vitajte rodáci</t>
  </si>
  <si>
    <t>Petro Lodij - rusínsky učenec v Petrohrade</t>
  </si>
  <si>
    <t>Prezentácia rusínskej kultúry na medzinárodných podujatiach - Po stopách Rusínov</t>
  </si>
  <si>
    <t>Obec Čertižné</t>
  </si>
  <si>
    <t>Čertižné</t>
  </si>
  <si>
    <t>Divadelné predstavenie Divadla Alexandra Duchnoviča</t>
  </si>
  <si>
    <t>Obec Nižný Komárnik</t>
  </si>
  <si>
    <t>Nižný Komárnik</t>
  </si>
  <si>
    <t>Inscenácia v podaní Divadla Alexandra Duchnoviča</t>
  </si>
  <si>
    <t>Obec Údol</t>
  </si>
  <si>
    <t>Údol</t>
  </si>
  <si>
    <t>Divadlo Alexandra Duchnoviča v obci Údol</t>
  </si>
  <si>
    <t>Obec Krásny Brod</t>
  </si>
  <si>
    <t>Krásny Brod</t>
  </si>
  <si>
    <t>Uvedenie inscenácie v rusínskom jazyku - Divadlo Alexandra Duchnoviča</t>
  </si>
  <si>
    <t>Obec Vyšná Jedľová</t>
  </si>
  <si>
    <t>Vyšná Jedľová</t>
  </si>
  <si>
    <t>Divadlo Alexandra Duchnoviča</t>
  </si>
  <si>
    <t>Obec Ortuťová</t>
  </si>
  <si>
    <t>Ortuťová</t>
  </si>
  <si>
    <t>Vystúpenie Divadla Alexandra Duchnoviča.</t>
  </si>
  <si>
    <t>Obec Repejov</t>
  </si>
  <si>
    <t>Repejov</t>
  </si>
  <si>
    <t>Predstavenie Divadla Alexandra Duchnoviča z Prešova</t>
  </si>
  <si>
    <t>Obec Valkovce</t>
  </si>
  <si>
    <t>Valkovce</t>
  </si>
  <si>
    <t>Divadelné vystúpenie Divadla Alexandra Duchnoviča.</t>
  </si>
  <si>
    <t>Sukov</t>
  </si>
  <si>
    <t>Divadelná inscenácia DAD v rusínskom jazyku.</t>
  </si>
  <si>
    <t>Gréckokatolicka cirkev, farnosť Topoľa</t>
  </si>
  <si>
    <t>Divadelné predstavenie Divadla Alexandra Duchnoviča v rusínskom jazyku</t>
  </si>
  <si>
    <t>Obec Krajné Čierno</t>
  </si>
  <si>
    <t>Krajné Čierno</t>
  </si>
  <si>
    <t>Hosťujúce divadelné predstavenie DAD.</t>
  </si>
  <si>
    <t>Obec Ubľa</t>
  </si>
  <si>
    <t>Ubľa</t>
  </si>
  <si>
    <t>Predstavenie Divadla Alexandra Duchnoviča v našej obci</t>
  </si>
  <si>
    <t>Obec Kružlová</t>
  </si>
  <si>
    <t>Kružlová</t>
  </si>
  <si>
    <t>Predstavenie Divadla Alexandra Duchnoviča v rusínskom jazyku.</t>
  </si>
  <si>
    <t>Obec Roztoky</t>
  </si>
  <si>
    <t>Roztoky</t>
  </si>
  <si>
    <t>Vystúpenie hosťujúceho divadelného súboru.</t>
  </si>
  <si>
    <t>Obec Beloveža</t>
  </si>
  <si>
    <t>Beloveža</t>
  </si>
  <si>
    <t>Divadelná inscenácia v podaní Divadla Alexandra Duchnoviča.</t>
  </si>
  <si>
    <t>Obec Rokytovce</t>
  </si>
  <si>
    <t>Medzilaborce</t>
  </si>
  <si>
    <t>Vystúpenie hosťujúceho Divadla Alexandra Duchnoviča.</t>
  </si>
  <si>
    <t>Mestské kultúrne a osvetové stredisko</t>
  </si>
  <si>
    <t>Vystúpenie hosťujúceho divadla v dome kultúry Snina</t>
  </si>
  <si>
    <t>Obec Volica</t>
  </si>
  <si>
    <t>Volica</t>
  </si>
  <si>
    <t>Divadelné predstavenie v rusínskom jazyku.</t>
  </si>
  <si>
    <t>Obec Hrabské</t>
  </si>
  <si>
    <t>Hrabské</t>
  </si>
  <si>
    <t>Činoherné predstavenie Divadla Alexandra Duchnoviča.</t>
  </si>
  <si>
    <t>Obec Torysky</t>
  </si>
  <si>
    <t>Torysky</t>
  </si>
  <si>
    <t>Hosťujúce divadelné predstavenie.</t>
  </si>
  <si>
    <t>IZBA Č. 6</t>
  </si>
  <si>
    <t>Mesto Stropkov</t>
  </si>
  <si>
    <t>Stropkov</t>
  </si>
  <si>
    <t>Divadelné predstavenie z repertoáru DAD v rusínskom jazyku</t>
  </si>
  <si>
    <t>SĽUBY</t>
  </si>
  <si>
    <t>DOMOV</t>
  </si>
  <si>
    <t>Obec Hostovice</t>
  </si>
  <si>
    <t>Hostovice</t>
  </si>
  <si>
    <t>Deti a divadlo</t>
  </si>
  <si>
    <t>Mesto Medzilaborce</t>
  </si>
  <si>
    <t>Vystúpenie Divadla Alexandra Duchnoviča Prešov</t>
  </si>
  <si>
    <t>Ruthenian Ars Musica</t>
  </si>
  <si>
    <t>Galakoncert 2018 pri príležitosti Dňa Rusínov v DJZ v Prešove</t>
  </si>
  <si>
    <t>Slávnostný koncert pri príležitosti odovzdávania ceny Adolfa Dobrianskeho v DJZ v Prešove - 1. ročník - Ґалаконцерт з нагоды одовздаваня цїны Адолфа Добряньского в ДЙЗ в Пряшові - 1-ый рочник</t>
  </si>
  <si>
    <t>Vianočná hviezdička</t>
  </si>
  <si>
    <t>Obec Pčoliné</t>
  </si>
  <si>
    <t>Pčoliné</t>
  </si>
  <si>
    <t>Rusínsky folklórny festival v Pčolinom - 23. ročník</t>
  </si>
  <si>
    <t>GLX GROUP s.r.o.</t>
  </si>
  <si>
    <t>XVII. ročník Mikovského festivalu rusínskej kultúry</t>
  </si>
  <si>
    <t>Poddukelský umelecký ľudový súbor</t>
  </si>
  <si>
    <t>Zbavení zeme</t>
  </si>
  <si>
    <t>Karpatské hudobné združenie</t>
  </si>
  <si>
    <t>Andy Warhol - piesne mojej matky Júlie</t>
  </si>
  <si>
    <t>Obec Matysová</t>
  </si>
  <si>
    <t>Matysová</t>
  </si>
  <si>
    <t>Zašpivajme sobi dvoma holosami pri príležitosti 100. výročia spoločného štátu Čechov , Slovákov a Rusínov v obci Matysová</t>
  </si>
  <si>
    <t>Plače duša pid Beskydom... (balady Rusínov východného Slovenska)</t>
  </si>
  <si>
    <t>Rozhlas a televizia Slovenska</t>
  </si>
  <si>
    <t>Rusíni nielen pre Rusínov</t>
  </si>
  <si>
    <t>OZ FS ČERHOVČAN Bardejov</t>
  </si>
  <si>
    <t>"HRABČANÉ"</t>
  </si>
  <si>
    <t>Ruthenia ensemble</t>
  </si>
  <si>
    <t>Zem zasľúbená</t>
  </si>
  <si>
    <t>Obec Gerlachov</t>
  </si>
  <si>
    <t>Vianočný koncert PUĽS</t>
  </si>
  <si>
    <t>Obec Brusnica</t>
  </si>
  <si>
    <t>Brusnica</t>
  </si>
  <si>
    <t>Predstavenie PUĽS</t>
  </si>
  <si>
    <t>Obec Veľký Lipník</t>
  </si>
  <si>
    <t>Veľký Lipník</t>
  </si>
  <si>
    <t>Vystúpenie Poddukelského umeleckého ľudového súboru</t>
  </si>
  <si>
    <t>Obec Kyjov</t>
  </si>
  <si>
    <t>Kyjov</t>
  </si>
  <si>
    <t>Vystúpenie PUĽS-u</t>
  </si>
  <si>
    <t>Obec Lukov</t>
  </si>
  <si>
    <t>Lukov</t>
  </si>
  <si>
    <t>Predstavenie PUĽS-u</t>
  </si>
  <si>
    <t>Obec Slovinky</t>
  </si>
  <si>
    <t>Slovinky</t>
  </si>
  <si>
    <t>Obec Poráč</t>
  </si>
  <si>
    <t>Poráč</t>
  </si>
  <si>
    <t>Obec Ladomírová</t>
  </si>
  <si>
    <t>Ladomírová</t>
  </si>
  <si>
    <t>Predstavenie Poddukelského umeleckého ľudového súboru</t>
  </si>
  <si>
    <t>akad. maliar Pavel Michalič,</t>
  </si>
  <si>
    <t>Senec</t>
  </si>
  <si>
    <t>Duše Beskýd</t>
  </si>
  <si>
    <t>Spomienky na Andreja Gaja</t>
  </si>
  <si>
    <t>Heyday s.r.o.</t>
  </si>
  <si>
    <t>Návod na prežitie - Rusíni</t>
  </si>
  <si>
    <t>MEDIA FILM, s.r.o.</t>
  </si>
  <si>
    <t>Sila v tichosti</t>
  </si>
  <si>
    <t>EDIT Studio, s.r.o.</t>
  </si>
  <si>
    <t>Bratislava - Karlova Ves</t>
  </si>
  <si>
    <t>Chlapec, ktorý chcel byť prezidentom</t>
  </si>
  <si>
    <t>JAMARO o.z.</t>
  </si>
  <si>
    <t>Vápeník</t>
  </si>
  <si>
    <t>RUSÍN FILM 2018</t>
  </si>
  <si>
    <t>Obec Šarišské Jastrabie</t>
  </si>
  <si>
    <t>Kultúrne leto pod Minčolom 2018</t>
  </si>
  <si>
    <t>Spolok rusínskych spisovateľov Slovenska</t>
  </si>
  <si>
    <t>Súťaž o literárnu cenu Márie Maľcovskej - 5. ročník</t>
  </si>
  <si>
    <t>Kolysočka - časopys pro rusyňsky ďity / Kolysočka - časopis pre rusínske deti - 2. ročník</t>
  </si>
  <si>
    <t>Akadémia rusínskej kultúry v Slovenskej republike</t>
  </si>
  <si>
    <t>Rusyn (Rusín)</t>
  </si>
  <si>
    <t>NN info Rusín</t>
  </si>
  <si>
    <t>О веселых звірятках (O veselých zvieratkách)</t>
  </si>
  <si>
    <t>Spievankový kalendár</t>
  </si>
  <si>
    <t>Bajerovce Horská obec II.</t>
  </si>
  <si>
    <t>Miro Žolobanič: Kto sa smeje, je múdry</t>
  </si>
  <si>
    <t>Юрко Харитун - НАШЫ СПІВАНОЧКЫ - ЯК ДЇВЧАТ ВІНОЧКЫ / Juraj Charitun: NAŠE PESNIČKY - SŤA DIEVČAT VENČEKY</t>
  </si>
  <si>
    <t>Daniela Kapráľová - Srna v neraji / Даніела Капралёва - Серна в нераю</t>
  </si>
  <si>
    <t>Marek Gaj, Kristína Varšová: Rusyňskyj jazyk pro najmenšych - Robočij zošyt (Rusínsky jazyk pre najmenších - Pracovný zošit)</t>
  </si>
  <si>
    <t>Cuker’, med i feferonky (Cukor, med a feferónky)</t>
  </si>
  <si>
    <t>Nedopovidžene (Nedopovedané)</t>
  </si>
  <si>
    <t>Vihorlatské múzeum v Humennom</t>
  </si>
  <si>
    <t>Rusínske dychové hudby</t>
  </si>
  <si>
    <t>Diagnoza: Figľi pro ďity (Diagnóza: Anekdoty pre deti)</t>
  </si>
  <si>
    <t>Zapysky obyčajnoho vojaka (Zápisky obyčajného vojaka)</t>
  </si>
  <si>
    <t>Яна Любімова: Владїмір Любімов і ёго творчость -Там, де Бескіды, Карпаты – Jana Ljubimová: Vladimír Ljubimov a jeho tvorba - Tam, kde Beskydy, Karpaty</t>
  </si>
  <si>
    <t>Люба Кралёва - Співанкы Сервіцькой Ганкы - Ľuba Kráľová - Spivanky Servickoj Hanky – Piesne Servickej Hanky</t>
  </si>
  <si>
    <t>PASTUSI A GAZDYVSTVO rusinsky obyčaji zo Spiša</t>
  </si>
  <si>
    <t>Variácie na rusínske ľudové piesne pre akordeón</t>
  </si>
  <si>
    <t>Československý svet v Karpatoch (venované 100. výročiu vzniku ČSR)</t>
  </si>
  <si>
    <t>Rusínske rozprávky 5</t>
  </si>
  <si>
    <t>Rusyn Media</t>
  </si>
  <si>
    <t>Internetové rusínske rádio rusyn FM</t>
  </si>
  <si>
    <t>RUSÍNI SLOVENSKA (elektronické periodikum e-rusynFORUM a internetová databáza)</t>
  </si>
  <si>
    <t>Webová stránka Rusnačok</t>
  </si>
  <si>
    <t>Spolok rusínskych spisovateľov Slovenska (webová stránka)</t>
  </si>
  <si>
    <t>Rozvoj webovej stránky Akadémia rusínskej kultúry v SR</t>
  </si>
  <si>
    <t>www.rusinskyjazyk.sk</t>
  </si>
  <si>
    <t>Obec Oľšavica</t>
  </si>
  <si>
    <t>Oľšavica</t>
  </si>
  <si>
    <t>CD FS Jalinka</t>
  </si>
  <si>
    <t>Piesne Márie Čokynovej</t>
  </si>
  <si>
    <t>Legendy Dida Beskyda VIII.</t>
  </si>
  <si>
    <t>Občianske združenie RUSINIJA-РУСИНИЯ</t>
  </si>
  <si>
    <t>Lechko žaty, kiď je chto poveresla vjazaty !</t>
  </si>
  <si>
    <t>Pravoslávna cirkevná obec Medvedie</t>
  </si>
  <si>
    <t>Medvedie</t>
  </si>
  <si>
    <t>Pravoslávny detský tábor Medvedie</t>
  </si>
  <si>
    <t>Tradície našich babičiek</t>
  </si>
  <si>
    <t>Humenská zberateľaká spološnosť</t>
  </si>
  <si>
    <t>´DREVO - mnohoraké podoby</t>
  </si>
  <si>
    <t>Spišské osvetové stredisko v Spišskej Novej Vsi</t>
  </si>
  <si>
    <t>Spišská Nová Ves</t>
  </si>
  <si>
    <t>27. ročník Betlehemského večera</t>
  </si>
  <si>
    <t>Festival ľudového spevu a tanca "Fest pod Kremencom " XIII.ročník</t>
  </si>
  <si>
    <t>Orfeus - hodobná prehliadka autorskej Rusínskej hudby</t>
  </si>
  <si>
    <t>Festival tradičnej kultúry Rusínov</t>
  </si>
  <si>
    <t>Obec Lomné</t>
  </si>
  <si>
    <t>Lomné</t>
  </si>
  <si>
    <t>Festival ľudovej kultúry "Poznávaj a uchovávaj tradície svojich predkov"</t>
  </si>
  <si>
    <t>Dedina žije folklórom</t>
  </si>
  <si>
    <t>Festival ľudovej kultúry 2019</t>
  </si>
  <si>
    <t>Obec Kurimka</t>
  </si>
  <si>
    <t>Kurimka</t>
  </si>
  <si>
    <t>Tvorba folklórnej skupiny Kurimčan</t>
  </si>
  <si>
    <t>Obec Runina</t>
  </si>
  <si>
    <t>Runina</t>
  </si>
  <si>
    <t>25. ročník folklórneho festivalu "Ruňanská vatra"</t>
  </si>
  <si>
    <t>Ľubovnianske osvetové stredisko v Starej Ľubovni</t>
  </si>
  <si>
    <t>FOLKLÓRNE SLÁVNOSTI PIESNÍ A TANCOV - 42. ročník, pri príležitosti 75. výročia SNP</t>
  </si>
  <si>
    <t>SPEVY MÔJHO RODU - celoslovenský festival rusínskej ľudovej piesne /17. ročník/</t>
  </si>
  <si>
    <t>Obec Svidníčka</t>
  </si>
  <si>
    <t>Svidníčka</t>
  </si>
  <si>
    <t>Festival tradičnej ľudovej kultúry</t>
  </si>
  <si>
    <t>Rusínsky folklórny festival v Pčolinom - 24. ročník</t>
  </si>
  <si>
    <t>Pid Miškovym verchom</t>
  </si>
  <si>
    <t>Podtatranské osvetové stredisko v Poprade</t>
  </si>
  <si>
    <t>Poprad</t>
  </si>
  <si>
    <t>Rozdiely nás spájaju - prezentácia rusínskej národnostnej menšiny na 43. ročníku ZFS 2019</t>
  </si>
  <si>
    <t>Vianočné zvyky</t>
  </si>
  <si>
    <t>53. Obvodové slávnosti kultúry - Kružlov 2019</t>
  </si>
  <si>
    <t>S kultúrou v lete</t>
  </si>
  <si>
    <t>Deň rusínskej kultúry</t>
  </si>
  <si>
    <t>O, do sadu, ďivčata ...</t>
  </si>
  <si>
    <t>Duchnovičov Prešov 2019</t>
  </si>
  <si>
    <t>5. jubilejný ročník Rusínskeho folklórneho festivalu</t>
  </si>
  <si>
    <t>molody.Rusyny</t>
  </si>
  <si>
    <t>Večur rusiňskych holosiv XI.</t>
  </si>
  <si>
    <t>Folklórny súbor Chemlon</t>
  </si>
  <si>
    <t>Pocta Starinčanom</t>
  </si>
  <si>
    <t>Deti spod Vihorlatu</t>
  </si>
  <si>
    <t>Roždestvenyj koncert „Nova radosť stala“ III</t>
  </si>
  <si>
    <t>Rusínska vatra X.</t>
  </si>
  <si>
    <t>Viac kultúry v Ihľanoch I. - Zemľa obicjana</t>
  </si>
  <si>
    <t>V.Vianočný/benefičný koncert</t>
  </si>
  <si>
    <t>UTOPENÝ SVET</t>
  </si>
  <si>
    <t>Regionálne dni rusínskych tradícií 2019</t>
  </si>
  <si>
    <t>Rusínske komorné divadlo</t>
  </si>
  <si>
    <t>Blues v ničote sveta – recitál Vladislava Sivého</t>
  </si>
  <si>
    <t>FESTIVAL KULTÚRY A ŠPORTU 57. ročník v Medzilaborciach</t>
  </si>
  <si>
    <t>NA FIGĽARSKU NOTU</t>
  </si>
  <si>
    <t>Christos raždajetsja - séria rusínskych vianočných koncertov</t>
  </si>
  <si>
    <t>VII. ročník osláv kultúry Rusínov v obci Roškovce</t>
  </si>
  <si>
    <t>Festival ľudovej kultúry "Poznávaj a uchovávaj tradície svojich predkov" XVI.ročník</t>
  </si>
  <si>
    <t>Na švatoho Jána 2019</t>
  </si>
  <si>
    <t>Zem zasľúbená - turné</t>
  </si>
  <si>
    <t>Večerňi školy literaturnoho rusyňskoho jazyka pro ďity i doroslych - VII. ročnyk (Večerné školy spisovného rusínskeho jazyka pre deti a dospelých - VII. ročník)</t>
  </si>
  <si>
    <t>Piesňou k domovu III.</t>
  </si>
  <si>
    <t>Studium Carpato-Ruthenorum 2019 - 10. ročník medzinárodnej letnej školy rusínskeho jazyka a kultúry</t>
  </si>
  <si>
    <t>Odkaz v diele Jurka Laža</t>
  </si>
  <si>
    <t>Svetové fórum rusínskej mládeže na Slovensku</t>
  </si>
  <si>
    <t>Odkaz v diele Michaila Václavského</t>
  </si>
  <si>
    <t>Život učenca Petra Lodija - edukačné sústredenie</t>
  </si>
  <si>
    <t>Tábor s mladými po rusínsky X</t>
  </si>
  <si>
    <t>Stretnutia pri dokumentárnom filme (venované 100. výročiu začlenenia Podkarpatskej Rusi k ČSR)</t>
  </si>
  <si>
    <t>Svetový kongres Rusínov</t>
  </si>
  <si>
    <t>SVETOVÝ KONGRES RUSÍNOV</t>
  </si>
  <si>
    <t>Cerkov s molodyma II.</t>
  </si>
  <si>
    <t>Sociologický výskum asimilácie Rusínov v okolí Prešova a strata ich národnej identity v 20. a 21. storočí</t>
  </si>
  <si>
    <t>Rusíni - 30 rokov po...</t>
  </si>
  <si>
    <t>Digitalizácia archívu Vladimíra Kušteka</t>
  </si>
  <si>
    <t>Výskum hudobného a tanečného folklóru rusínskych obcí</t>
  </si>
  <si>
    <t>50. Liptálské slávnosti - účasť na MFF, Česká republika</t>
  </si>
  <si>
    <t>Karpatská drevená cesta Polonia</t>
  </si>
  <si>
    <t>Súťaž o literárnu cenu Márie Maľcovskej - 6. ročník</t>
  </si>
  <si>
    <t>Rusíni sa čítajú (literárna prehliadka tvorby rusínskych autorov)</t>
  </si>
  <si>
    <t>Rozvoj knižničného fondu Univerzitnej knižnice Prešovskej univerzity o literatúru z karpatorusinistiky</t>
  </si>
  <si>
    <t>Rusínska knižnica v Bratislave</t>
  </si>
  <si>
    <t>Kolysočka - časopys pro rusyňsky ďity - 3. ročnyk / Kolysočka - časopis pre rusínske deti - 3. ročník</t>
  </si>
  <si>
    <t>Naše slovo</t>
  </si>
  <si>
    <t>Ťažkyj žyvot (Ťažký život)</t>
  </si>
  <si>
    <t>Chrumky (Chrumky)</t>
  </si>
  <si>
    <t>Moja trynadcjata (Moja trinásta)</t>
  </si>
  <si>
    <t>Kniha Betlehemský večer</t>
  </si>
  <si>
    <t>Košaryk plodiv (Košík plodov)</t>
  </si>
  <si>
    <t>Z namy Boh (S nami Boh)</t>
  </si>
  <si>
    <t>Anatolij Kralický. Tvorba.</t>
  </si>
  <si>
    <t>Miro Žolobanič: Kto sa smeje, je zdravý</t>
  </si>
  <si>
    <t>Jozef Kudzej: Kofeín, 130 mg</t>
  </si>
  <si>
    <t>Drotári - Dritare</t>
  </si>
  <si>
    <t>Hospodársky a sociálny vývoj Podkarpatskej Rusi v rokoch 1919 – 1939 (venovaná 100. výročiu začlenenia Podkarpatskej Rusi do ČSR)</t>
  </si>
  <si>
    <t>Vydanie publikácie k 100. výročiu narodenia Oresta Dubaya</t>
  </si>
  <si>
    <t>Československý svet v Karpatoch 2 (Rusíni v období I. ČSR na Podkarpatskej Rusi)</t>
  </si>
  <si>
    <t>e-rusynFORUM (elektronické periodikum a databáza)</t>
  </si>
  <si>
    <t>Moderne a mlado</t>
  </si>
  <si>
    <t>Spolok rusínskych spisovateľov Slovenska - webová stránka</t>
  </si>
  <si>
    <t>Rusínske piesne vo vrecku</t>
  </si>
  <si>
    <t>Obec Šambron</t>
  </si>
  <si>
    <t>Šambron</t>
  </si>
  <si>
    <t>Obec Kalinov</t>
  </si>
  <si>
    <t>Kalinov</t>
  </si>
  <si>
    <t>Divadelná inscenácia DAD.</t>
  </si>
  <si>
    <t>Obec Snakov</t>
  </si>
  <si>
    <t>Snakov</t>
  </si>
  <si>
    <t>Obec Orlov</t>
  </si>
  <si>
    <t>Orlov</t>
  </si>
  <si>
    <t>Vystúpenie činoherného súboru Divadla Alexandra Duchnoviča.</t>
  </si>
  <si>
    <t>Obec Šemetkovce</t>
  </si>
  <si>
    <t>Šemetkovce</t>
  </si>
  <si>
    <t>Obec Rohožník</t>
  </si>
  <si>
    <t>Divadelná inscenácia DAD</t>
  </si>
  <si>
    <t>Obec Vyšná Polianka</t>
  </si>
  <si>
    <t>Nižná Polianka</t>
  </si>
  <si>
    <t>Obec Prituľany</t>
  </si>
  <si>
    <t>Prituľany</t>
  </si>
  <si>
    <t>Divadelné predstavenie.</t>
  </si>
  <si>
    <t>Obec Velkrop</t>
  </si>
  <si>
    <t>Veľkrop</t>
  </si>
  <si>
    <t>Obec Kolbovce</t>
  </si>
  <si>
    <t>Kolbovce</t>
  </si>
  <si>
    <t>Vystúpenie činohry Divadla Alexandra Duchnoviča</t>
  </si>
  <si>
    <t>Predstavenie Divadla Alexandra Duchnoviča v obci Bajerovce</t>
  </si>
  <si>
    <t>Obec Hunkovce</t>
  </si>
  <si>
    <t>Ladomirová</t>
  </si>
  <si>
    <t>Obec Nižná Polianka</t>
  </si>
  <si>
    <t>Predstavenie Divadla Alexandra Duchnoviča.</t>
  </si>
  <si>
    <t>Vystúpenie Divadla Alexandra Duchnoviča</t>
  </si>
  <si>
    <t>Ruská Kajňa</t>
  </si>
  <si>
    <t>Obec Vyšný Tvarožec</t>
  </si>
  <si>
    <t>Gaboltov</t>
  </si>
  <si>
    <t>Vystúpenie činohry Divadla Alexandra Duchnoviča.</t>
  </si>
  <si>
    <t>Obec Šarišské Čierne</t>
  </si>
  <si>
    <t>Šarišské Čierne</t>
  </si>
  <si>
    <t>OBEC VYŠNÁ OLŠAVA</t>
  </si>
  <si>
    <t>Vyšná Olšava</t>
  </si>
  <si>
    <t>Divadelná inscenácia v rusínskom jazyku.</t>
  </si>
  <si>
    <t>Obec Zbudská Belá</t>
  </si>
  <si>
    <t>Zbudská Belá</t>
  </si>
  <si>
    <t>Perníková chalúpka</t>
  </si>
  <si>
    <t>Pieskovisko</t>
  </si>
  <si>
    <t>Známy neznámy</t>
  </si>
  <si>
    <t>Naša zvada – náš chlieb alebo tridsať rokov po „nežnej“</t>
  </si>
  <si>
    <t>Rusíni a Zem spieva</t>
  </si>
  <si>
    <t>PUĽS</t>
  </si>
  <si>
    <t>Zbavení zeme II.</t>
  </si>
  <si>
    <t>Predstavenie umeleckého telesa PUĽS</t>
  </si>
  <si>
    <t>OBEC PICHNE</t>
  </si>
  <si>
    <t>Pichne</t>
  </si>
  <si>
    <t>Obec Vyšný Mirošov</t>
  </si>
  <si>
    <t>Vyšný mirošov</t>
  </si>
  <si>
    <t>Vystúpenie PUĽS</t>
  </si>
  <si>
    <t>Alexander Pavlovič – pocta duchovnému odkazu a literárnej tvorbe</t>
  </si>
  <si>
    <t>akad. mal. Andrej Smolák - GALÉRIA ANDREJ SMOLÁK</t>
  </si>
  <si>
    <t>Rusínska paleta - plenér rusínskych maliarov</t>
  </si>
  <si>
    <t>RUSIN FILM 2019</t>
  </si>
  <si>
    <t>Bajerovské tvoríve dielne</t>
  </si>
  <si>
    <t>Nech o tom každý vie</t>
  </si>
  <si>
    <t>Stretnutie s tradičným remeselom</t>
  </si>
  <si>
    <t>Obec Vapeník</t>
  </si>
  <si>
    <t>Hrou k poznaniu a porozumeniu</t>
  </si>
  <si>
    <t>Festival ľudového spevu a tanca "Fest pod Kremencom " XIV.ročník</t>
  </si>
  <si>
    <t>Hosťovanie súboru na podujatiach</t>
  </si>
  <si>
    <t>XXII. Radvanské slávností</t>
  </si>
  <si>
    <t>Try sestryčkŷ i brat (Tri sestričky a brat)</t>
  </si>
  <si>
    <t>Obradový folklór Rusínov v podaní FS Makovica</t>
  </si>
  <si>
    <t>Zachovanie a šírenie duchovnej kultúry</t>
  </si>
  <si>
    <t>Ľubovnianske múzeum - hrad v Starej Ľubovni</t>
  </si>
  <si>
    <t>35. výročie otvorenia skanzenu</t>
  </si>
  <si>
    <t>Folklórny festival pod Makovicou</t>
  </si>
  <si>
    <t>Orfeus - hudobná prehliadka autorskej Rusínskej hudby</t>
  </si>
  <si>
    <t>28. ročník Betlehemského večera</t>
  </si>
  <si>
    <t>Obec Vagrinec</t>
  </si>
  <si>
    <t>Vagrinec</t>
  </si>
  <si>
    <t>Návraty ku koreňom</t>
  </si>
  <si>
    <t>Popoludnie s rusínskym folklórom</t>
  </si>
  <si>
    <t>Matysová moja rodná...</t>
  </si>
  <si>
    <t>Obec Ladomirov</t>
  </si>
  <si>
    <t>Ladomirov</t>
  </si>
  <si>
    <t>Festival Rusínov -Od srdca k srdcu</t>
  </si>
  <si>
    <t>Rusínsky folklórny festival v Pčolinom - 25. ročník</t>
  </si>
  <si>
    <t>Festival ľudovej kultúry</t>
  </si>
  <si>
    <t>Súkromná základná umelecká škola</t>
  </si>
  <si>
    <t>Deti spod Vihorlatu 2020´</t>
  </si>
  <si>
    <t>Sídliskový festival susedov</t>
  </si>
  <si>
    <t>Duchnovičov Prešov 2020</t>
  </si>
  <si>
    <t>6. ročník Rusínskeho folklórneho festivalu</t>
  </si>
  <si>
    <t>Občianske združenie Rusínsky folklór</t>
  </si>
  <si>
    <t>Košice</t>
  </si>
  <si>
    <t>Desiate výročie založenia folklórnej skupiny Polonina</t>
  </si>
  <si>
    <t>Rik rusínskoho seva 2020</t>
  </si>
  <si>
    <t>54. Obvodové slávnosti kultúry - Kružlov 2020</t>
  </si>
  <si>
    <t>Zo studnice predkov</t>
  </si>
  <si>
    <t>Na švatoho Jána 2020</t>
  </si>
  <si>
    <t>Podkarpatská Rus - súčasť našej histórie /výstavy pod holým nebom/</t>
  </si>
  <si>
    <t>CELONÁRODNE OSLAVY DŇA RUSÍNOV NA SLOVENSKU</t>
  </si>
  <si>
    <t>FESTIVAL KULTÚRY A ŠPORTU Medzilaborce, 58.ročník</t>
  </si>
  <si>
    <t>S+S - reportáže zo strateného sveta</t>
  </si>
  <si>
    <t>Rusíni Humenného</t>
  </si>
  <si>
    <t>Roždestvenyj koncert „Nova radosť stala“ IV</t>
  </si>
  <si>
    <t>SPEVY MÔJHO RODU - celoslovenský festival rusínskej ľudovej piesne /18. ročník/</t>
  </si>
  <si>
    <t>My pastyre prichodime</t>
  </si>
  <si>
    <t>Večur rusyňskŷch holosiv XII.</t>
  </si>
  <si>
    <t>10. výročie - nový repertoár MSS Rusinija</t>
  </si>
  <si>
    <t>Regionálne dni rusínskych tradícií</t>
  </si>
  <si>
    <t>Rusyňska vatra XI.</t>
  </si>
  <si>
    <t>DNI RUSÍNSKYCH ZVYKOV A TRADÍCII OBCE KAMIENKA</t>
  </si>
  <si>
    <t>ResArtis</t>
  </si>
  <si>
    <t>Rusíni na Slovensku a ich pôvodná ikonografická identita</t>
  </si>
  <si>
    <t>Výročný program FS Ruthenia</t>
  </si>
  <si>
    <t>Rusínske piesne na Slovensku</t>
  </si>
  <si>
    <t>Večerňi školy literaturnoho rusyňskoho jazyka pro ďity i doroslych - VIII. ročnyk (Večerné školy spisovného rusínskeho jazyka pre deti a dospelých - VIII. ročník)</t>
  </si>
  <si>
    <t>Studium Carpatho-Ruthenorum 2020 -11. ročník medzinárodnej letnej školy rusínskeho jazyka a kultúry</t>
  </si>
  <si>
    <t>Múzeum obci, obec múzeu, obce Čirč a Orlov v SNM - Múzeu rusínskej kultúry v Prešove</t>
  </si>
  <si>
    <t>RAFT Rusínska amatérska filmová tvorba</t>
  </si>
  <si>
    <t>Obec Tichý Potok</t>
  </si>
  <si>
    <t>Tichy Potok</t>
  </si>
  <si>
    <t>Múzeum obci, obec múzeu: obec Tichý Potok v SNM - Múzeu rusínskej kultúry v Prešove</t>
  </si>
  <si>
    <t>Rusínske tvorivé dielne a letný tábor rusínskych folkloristov</t>
  </si>
  <si>
    <t>Stretnutia pri dokumentárnom filme /umenie a história/</t>
  </si>
  <si>
    <t>5. ročník vedeckej konferencie - Odkaz A. I. Dobrianskeho pre súčasnosť</t>
  </si>
  <si>
    <t>Dni rusínskej identity</t>
  </si>
  <si>
    <t>Tábor s mladými po rusínsky XI</t>
  </si>
  <si>
    <t>Cerkov s molodyma III.</t>
  </si>
  <si>
    <t>VÝZNAMNÉ RUSÍNSKE OSOBNOSTI - séria náučných workshopov a seminárov</t>
  </si>
  <si>
    <t>POZNAJ HISTORIU RUSÍNOV, náučné workshopy pre školy</t>
  </si>
  <si>
    <t>POST BELLUM SK</t>
  </si>
  <si>
    <t>Príbehy rusínskej národnostnej menšiny</t>
  </si>
  <si>
    <t>Občianske združenie NIKA</t>
  </si>
  <si>
    <t>Maľované rusínske mapy</t>
  </si>
  <si>
    <t>Výskum hudobného a tanečného folklóru rusínskych obcí 2</t>
  </si>
  <si>
    <t>Medzinárodná prezentácia v Rumunsku a Bulharsku</t>
  </si>
  <si>
    <t>Rusínska kultúra na medzinárodných festivaloch v Poľsku a Bulharsku</t>
  </si>
  <si>
    <t>Mgr. Marian Heveši,</t>
  </si>
  <si>
    <t>Jurko Charitun: Moje motýle lietajú (pracovný názov)</t>
  </si>
  <si>
    <t>Súťaž o literárnu cenu Márie Maľcovskej - 7. ročník</t>
  </si>
  <si>
    <t>Kolysočka - časopys pro rusyňsky ďity - 4. ročnyk / Kolysočka - časopis pre rusínske deti - 4. ročník</t>
  </si>
  <si>
    <t>Múzeum Spiša v Spišskej Novej Vsi</t>
  </si>
  <si>
    <t>Dejiny Rusínov na Spiši</t>
  </si>
  <si>
    <t>Vydanie publikácie k 110. výročiu narodenia Vojtecha Boreckého</t>
  </si>
  <si>
    <t>100 vyznamnych Rusyniv očamy sučasnykiv III. časť (100 významných Rusínov očami súčasníkov III. časť)</t>
  </si>
  <si>
    <t>Smutne i vesele (Smutné i veselé)</t>
  </si>
  <si>
    <t>Odpovidž sobi sam (Odpovedz si sám)</t>
  </si>
  <si>
    <t>Otrošynky šťasťa (Omrvinky šťastia)</t>
  </si>
  <si>
    <t>Naš kraj - naš raj (Náš kraj - náš raj)</t>
  </si>
  <si>
    <t>Ujackyma dražkamy (Ujackými drážkami)</t>
  </si>
  <si>
    <t>Napju s’a zo vodyčkŷ (Napijem sa vodičky)</t>
  </si>
  <si>
    <t>Mária Šmajdová: U dedka na dvore</t>
  </si>
  <si>
    <t>Русиньскы народны співанкы, Том 2</t>
  </si>
  <si>
    <t>Русиньскы народны співанкы, Том 1</t>
  </si>
  <si>
    <t>30 rokov rusínskej slobody na Slovensku</t>
  </si>
  <si>
    <t>Adolf Ivanovič Dobrianský - zborník publikovaných príspevkov z konferencií Odkaz Adolfa Ivanoviča Dobrianskeho pre súčasnosť</t>
  </si>
  <si>
    <t>Йожко Быцько: Співанкы спід Білой горы II. - Jožko Byc´ko: Spivankŷ spid Biloj horŷ II.</t>
  </si>
  <si>
    <t>Tridsjať rokiv Teatru Aleksandra Duchnoviča: Od Šejkspira po Duchnoviča a Kafku. Vybrany z repertoara. (Tridsať rokov Divadla Alexandra Duchnoviča: Od Shakespearea po Duchnoviča a Kafku. Vybrané z repertoára.)</t>
  </si>
  <si>
    <t>Anatolij Kralickyj: Kňaz Laborec. Vybrany tvory (Anatolij Kralický: Kňaz Laborec. Vybrané diela)</t>
  </si>
  <si>
    <t>Елена Хомова - Грінёва: Научайте мамочкы по своёму дїточкы (Elena Chomová - Hriňová: Naučajte mamočky po svojomu ďitočky - Učte mamičky svojim koreňom detičky)</t>
  </si>
  <si>
    <t>Tlačiareň svidnícka s.r.o.</t>
  </si>
  <si>
    <t>ĽUDOVÉ KROJE RUSÍNOV NA SLOVENSKU VO FOTOGRAFII</t>
  </si>
  <si>
    <t>Folklórna skupina Starinčanka</t>
  </si>
  <si>
    <t>Repetoárový zborník FSk Starinčanka</t>
  </si>
  <si>
    <t>Malé dejiny Rusínov</t>
  </si>
  <si>
    <t>NA ŇAŇOVYM POĽU</t>
  </si>
  <si>
    <t>Martin Vaľko ZEMPLÍNSKA PRODUKČNÁ SPOLOČNOSŤ</t>
  </si>
  <si>
    <t>Michalovce</t>
  </si>
  <si>
    <t>Rusínska publicistika</t>
  </si>
  <si>
    <t>Aj múdry schybí</t>
  </si>
  <si>
    <t>Plytšie od dna</t>
  </si>
  <si>
    <t>Rozprávka - Páví kráľ</t>
  </si>
  <si>
    <t>Ani mak</t>
  </si>
  <si>
    <t>Misia</t>
  </si>
  <si>
    <t>Obec Stebník</t>
  </si>
  <si>
    <t>Stebník</t>
  </si>
  <si>
    <t>Divadelné predstavenie DADu v našej obci</t>
  </si>
  <si>
    <t>Obec Výrava</t>
  </si>
  <si>
    <t>Výrava</t>
  </si>
  <si>
    <t>Predstavenie v rusínskom jazyku</t>
  </si>
  <si>
    <t>Gréckokatolícka cirkev, farnosť TOPOĽA</t>
  </si>
  <si>
    <t>Obec Sukov</t>
  </si>
  <si>
    <t>Vystúpenie činoherného súboru Divadla Alexandra Duchnoviča</t>
  </si>
  <si>
    <t>Obec Habura</t>
  </si>
  <si>
    <t>Habura</t>
  </si>
  <si>
    <t>Obec Čabalovce</t>
  </si>
  <si>
    <t>Čabalovce</t>
  </si>
  <si>
    <t>Obec Šarišský Štiavnik</t>
  </si>
  <si>
    <t>Šarišský Štiavnik</t>
  </si>
  <si>
    <t>Obec Uličské Krivé</t>
  </si>
  <si>
    <t>Uličské Krivé</t>
  </si>
  <si>
    <t>Obec Zboj</t>
  </si>
  <si>
    <t>Zboj</t>
  </si>
  <si>
    <t>Obec Ňagov</t>
  </si>
  <si>
    <t>Ňagov</t>
  </si>
  <si>
    <t>Obec Stráňany</t>
  </si>
  <si>
    <t>Stráňany</t>
  </si>
  <si>
    <t>Divadelné predstavenie DAD v našej obci</t>
  </si>
  <si>
    <t>Obec Ruská Poruba</t>
  </si>
  <si>
    <t>Ruská Poruba</t>
  </si>
  <si>
    <t>Obec Staškovce</t>
  </si>
  <si>
    <t>Staškovce</t>
  </si>
  <si>
    <t>Obec Beňadikovce</t>
  </si>
  <si>
    <t>Beňadikovce</t>
  </si>
  <si>
    <t>Naša zvada - náš chlieb II.</t>
  </si>
  <si>
    <t>V KRASNIM BRODI VESELO</t>
  </si>
  <si>
    <t>KOĽADKY Z JAKUBJAN</t>
  </si>
  <si>
    <t>"Šachtare volajú"</t>
  </si>
  <si>
    <t>Vystúpenie umeleckého súboru PUĽS</t>
  </si>
  <si>
    <t>Obec Kurov</t>
  </si>
  <si>
    <t>Kurov</t>
  </si>
  <si>
    <t>Vystúpenie súboru PUĽS z Prešova</t>
  </si>
  <si>
    <t>Obec Oľka</t>
  </si>
  <si>
    <t>Oľka</t>
  </si>
  <si>
    <t>Multižánrový festival rusínskej hudby a spevu - III. ročník</t>
  </si>
  <si>
    <t>Rusínsky festival</t>
  </si>
  <si>
    <t>Obec Osadné</t>
  </si>
  <si>
    <t>Osadné</t>
  </si>
  <si>
    <t>Cezhraničné stretnutie občanov Slovenska a Poľska - Rusínsky festival hudby, spevu a tanca</t>
  </si>
  <si>
    <t>Kultúrný večer v parku Alexandra Duchnoviča</t>
  </si>
  <si>
    <t>FS Vihorlat</t>
  </si>
  <si>
    <t>Tvorba a uvedenie javiskového diela - tanec</t>
  </si>
  <si>
    <t>Odkaz predkov</t>
  </si>
  <si>
    <t>Dnes nás zabáva PUĽS</t>
  </si>
  <si>
    <t>Zbavení zeme III.</t>
  </si>
  <si>
    <t>Rusínska ľudová architektúra v symbióze s karpatskou prírodou</t>
  </si>
  <si>
    <t>Nadácia Drevený kostolík Habura</t>
  </si>
  <si>
    <t>2. ročník sochárskeho sympózia Oleny Mandičovej</t>
  </si>
  <si>
    <t>Mgr. art Martin Tokár,</t>
  </si>
  <si>
    <t>Vinné</t>
  </si>
  <si>
    <t>Amerikánci</t>
  </si>
  <si>
    <t>Mapovanie stôp medzivojnovej československej éry pod oblúkom Karpát</t>
  </si>
  <si>
    <t>Silverart, s.r.o.</t>
  </si>
  <si>
    <t>POTOPA - vývoj</t>
  </si>
  <si>
    <t>Jem Rusnak a što?</t>
  </si>
  <si>
    <t>Byť Rusínom je moderné... /propagačno-motivačný spot pred sčítaním obyvateľstva/</t>
  </si>
  <si>
    <t>RUSIN FILM 2020</t>
  </si>
  <si>
    <t>Pavel Morochovič,</t>
  </si>
  <si>
    <t>Myrioi</t>
  </si>
  <si>
    <t>Mgr. Michal Noga,</t>
  </si>
  <si>
    <t>Vičňaja jim pamjať - príprava časti podkladov pre CD album MICHAL NOGA BAND</t>
  </si>
  <si>
    <t>Mgr. Marcela Maniaková,</t>
  </si>
  <si>
    <t>Smižany</t>
  </si>
  <si>
    <t>Ej v tich Toriskoch zvoni</t>
  </si>
  <si>
    <t>Mgr. Alžbeta Lukáčová, PhD.</t>
  </si>
  <si>
    <t>Banská Bystrica</t>
  </si>
  <si>
    <t>Vytvorenie hudobného podkladu chorovodných hier z Kyjova a jeho naštudovanie</t>
  </si>
  <si>
    <t>Bc. Šimon Hanzely,</t>
  </si>
  <si>
    <t>Iliašovce</t>
  </si>
  <si>
    <t>tvorba a naštudovanie hudobného diela</t>
  </si>
  <si>
    <t>Mgr Miloš Železňák, DisArt</t>
  </si>
  <si>
    <t>Ruthenian-Rusnácke II</t>
  </si>
  <si>
    <t>Mgr. Art Vladimir Michalko,</t>
  </si>
  <si>
    <t>Kosice</t>
  </si>
  <si>
    <t>Tanečno-divadelné pásmo pre súbor Ruthénia</t>
  </si>
  <si>
    <t>Mgr. Katarína Babčáková, PhD.</t>
  </si>
  <si>
    <t>Bernolákovo</t>
  </si>
  <si>
    <t>Chorovodné hry a koleso z Kyjova pre FS Vrchovina (Stará Ľubovňa) a kolesá z Torysiek pre SpSk Šafolka (Smižany) - tvorba a naštudovanie tanečných choreografií</t>
  </si>
  <si>
    <t>Mgr Jaroslav Moravčík,</t>
  </si>
  <si>
    <t>65 rokov Krásy- PUĽS</t>
  </si>
  <si>
    <t>MgA Lucia Babjakova Nimcova,</t>
  </si>
  <si>
    <t>Humenne</t>
  </si>
  <si>
    <t>RUSNACI II</t>
  </si>
  <si>
    <t>Mgr. art. Martin Ščepka,</t>
  </si>
  <si>
    <t>velky biel</t>
  </si>
  <si>
    <t>Busta Oleny Mandičovej - Šinály</t>
  </si>
  <si>
    <t>Mgr. Mária Gališinová,</t>
  </si>
  <si>
    <t>Oživenie pozostatkov</t>
  </si>
  <si>
    <t>Mgr. art. Peter Vlkovič,</t>
  </si>
  <si>
    <t>ZEM NEZEM - pracovný názov</t>
  </si>
  <si>
    <t>Mgr.art. Mgr. Adriana Totiková, PhD.</t>
  </si>
  <si>
    <t>Miki Petrašovský a rodina /pracovný názov/</t>
  </si>
  <si>
    <t>Rusínske tvorivé dielne a letný tábor rusínskych folklóristov</t>
  </si>
  <si>
    <t>Nechvaľte ňa mamko, bo ňa ľude znavuť !</t>
  </si>
  <si>
    <t>Občianske združenie Mladý Svidníčan</t>
  </si>
  <si>
    <t>Sídliskový festival na Nižnom Svidníku</t>
  </si>
  <si>
    <t>55. Obvodové slávnosti kultúry - Kružlov 2021</t>
  </si>
  <si>
    <t>Festival ľudového spevu a tanca "Fest pod Kremencom " XV.ročník</t>
  </si>
  <si>
    <t>Festival tradičnej kultúry Rusínov - 2. ročník</t>
  </si>
  <si>
    <t>26. ročník folklórneho festivalu "Ruňanská vatra"</t>
  </si>
  <si>
    <t>7. ročník Rusínskeho folklórneho festivalu</t>
  </si>
  <si>
    <t>Jazyk mojej mamy</t>
  </si>
  <si>
    <t>29. ročník Betlehemského večera</t>
  </si>
  <si>
    <t>Obec Stakčín</t>
  </si>
  <si>
    <t>Stakčín</t>
  </si>
  <si>
    <t>Stakčínsky festival ľudového umenia</t>
  </si>
  <si>
    <t>Môj jazyk, moje korene</t>
  </si>
  <si>
    <t>Duchnovičov Prešov 2021</t>
  </si>
  <si>
    <t>FESTIVALY VÝCHODU o.z.</t>
  </si>
  <si>
    <t>Mikovský festival rusínskej kultúry na počesť Andyho Warhola</t>
  </si>
  <si>
    <t>MAKOVICA - 65 rokov činnosti</t>
  </si>
  <si>
    <t>Folklórny festival Obce Vyšná Pisaná</t>
  </si>
  <si>
    <t>Matysová maja rodná....</t>
  </si>
  <si>
    <t>Vianočné čaro v nás</t>
  </si>
  <si>
    <t>Prehliadka rusínskych krojov pod názvom Čo poza vršok zájdeš,to inši kroj najdeš</t>
  </si>
  <si>
    <t>Hudobné aktivity</t>
  </si>
  <si>
    <t>RUSÍNSKE REGIÓNY V MESTE</t>
  </si>
  <si>
    <t>Múzeum obcí, obec múzeu, obce Čirč a Orlov v SNM - Múzeu rusínskej kultúry v Prešove</t>
  </si>
  <si>
    <t>Rusínske piesne</t>
  </si>
  <si>
    <t>Studium Carpatho-Ruthenorum 2021 - 11. ročník medzinárodnej letnej školy rusínskeho jazyka a kultúry</t>
  </si>
  <si>
    <t>Večerňi školy literaturnoho rusyňskoho jazyka pro ďity i doroslych - IX. ročnyk (Večerné školy spisovného rusínskeho jazyka pre deti a dospelých - IX. ročník)</t>
  </si>
  <si>
    <t>Tábor s mladými po rusínsky XII</t>
  </si>
  <si>
    <t>Cerkov s molodyma IV.</t>
  </si>
  <si>
    <t>RUSÍNI NA MAKOVICI</t>
  </si>
  <si>
    <t>Chodníkom rusínskych predkov / Cтежкaми руснcкых предків</t>
  </si>
  <si>
    <t>Kvietok pre mamku / Квіточок про мамку</t>
  </si>
  <si>
    <t>Múzeum obci, obec múzeu: obec Tichý Potok v Múzeu rusínskej kultúry v Prešove</t>
  </si>
  <si>
    <t>Rusínske reálie v materských školách</t>
  </si>
  <si>
    <t>SOFRONIA</t>
  </si>
  <si>
    <t>Rusínske ikony a národnostná identita</t>
  </si>
  <si>
    <t>Chronológia histórie a kultúry Rusínov Slovenska</t>
  </si>
  <si>
    <t>Zvukovo-obrazová mapa regiónu okolo vodnej nádrže Starina</t>
  </si>
  <si>
    <t>Dokumentácia a záchranný výskum hudobného folklóru Rusínov I. - Šariš</t>
  </si>
  <si>
    <t>Záchranný výskum tradičných foriem ľudového tanca Rusínov v regióne Šariša.</t>
  </si>
  <si>
    <t>Život a dejiny Rusínov v historických prameňoch a dobovej literatúre. Kritický pohľad na preloženú publikáciu Oreszt Szabó: O Uhorských Rusoch (Rusínoch).</t>
  </si>
  <si>
    <t>Výskum hudobného a tanečného folklóru rusínskych obcí 3</t>
  </si>
  <si>
    <t>Vojnové deti spod Dukly (Pamäti svedkov 20. storočia)</t>
  </si>
  <si>
    <t>Významné rusínske rodiny (pilotný projekt)</t>
  </si>
  <si>
    <t>Sakrálna tvorba Jozefa Bokšaja na južnom Zemplíne</t>
  </si>
  <si>
    <t>Súťaž o literárnu cenu Márie Maľcovskej - 8. ročník</t>
  </si>
  <si>
    <t>Kolysočka - časopys pro rusyňsky ďity - 5. ročnyk / Kolysočka - časopis pre rusínske deti - 5. ročník</t>
  </si>
  <si>
    <t>100 vyznamnych Rusyniv očamy sučasnykiv IV. časť (100 významných Rusínov očami súčasníkov IV. časť)</t>
  </si>
  <si>
    <t>Poklad rusyňskoj matery (Poklad rusínskej matere)</t>
  </si>
  <si>
    <t>Pid skalov roste sverbohuza (Pod skálou rastú šípky)</t>
  </si>
  <si>
    <t>Nadhority moji dni (Dohárajúce moje dni)</t>
  </si>
  <si>
    <t>I take sja (ne)stavať (I také sa (ne)stáva)</t>
  </si>
  <si>
    <t>Pravdyva vypoviď (Pravdivá výpoveď)</t>
  </si>
  <si>
    <t>Jevgenij Fencyk. Tvory. (Jevgenij Fencyk. Tvorba)</t>
  </si>
  <si>
    <t>Žyvot - to teater (Život - to je divadlo)</t>
  </si>
  <si>
    <t>BECHEROV - Z histórie a kultúry obce Becherov БЕХЕРІВ - З історії і културы села Бехерів</t>
  </si>
  <si>
    <t>Іван Боднар: Стары рущаньскы приповіданя i пригоды (позберав Ян Боднар) / Ivan Bodnár: Staré príbehy а príhody z Ruského (zozbieral Ján Bodnár)</t>
  </si>
  <si>
    <t>Andersenove rozprávky</t>
  </si>
  <si>
    <t>Ľudové piesne Rusínov (Ivan Čižmár Ľudové piesne Rusínov, ktoré som pozbieral, hral a spieval (1950-2020))</t>
  </si>
  <si>
    <t>Даньєла Капралёва - Мудроты матери / Daniela Kapraľová - Matkine múdrosti</t>
  </si>
  <si>
    <t>Miro Žolobanič: Záchranka</t>
  </si>
  <si>
    <t>Юрко Харитун: Дякую, мамко! - Jurko Charitun: Ďakujem, mamka!, 2. vydanie</t>
  </si>
  <si>
    <t>Hospodársky a sociálny vývoj Podkarpatskej Rusi v rokoch 1919 – 1939</t>
  </si>
  <si>
    <t>Labirsky spivanky, voda kryštálová / Лавирскы співанкы, вода кришталова</t>
  </si>
  <si>
    <t>ŠMIGOVEC I OKOLICA</t>
  </si>
  <si>
    <t>50 rokov FS Chemlon</t>
  </si>
  <si>
    <t>Okrúhly stôl Rusínov Slovenska</t>
  </si>
  <si>
    <t>Spoločenská informačná kampaň ku sčítaniu obyvateľstva 2021</t>
  </si>
  <si>
    <t>Ing. Vladislav Sivý - DYNAMIKA</t>
  </si>
  <si>
    <t>Rusíni na internete</t>
  </si>
  <si>
    <t>e-rusynFORUM (elektronické periodikum)</t>
  </si>
  <si>
    <t>Roland Soltész - Photography</t>
  </si>
  <si>
    <t>Komárovce</t>
  </si>
  <si>
    <t>Rusínska kultúra LIVE</t>
  </si>
  <si>
    <t>Spoznaj laboreckých Rusínov /Спознай лабірьскых Русинів</t>
  </si>
  <si>
    <t>12 stoličiek</t>
  </si>
  <si>
    <t>Láska k blížnemu</t>
  </si>
  <si>
    <t>Červená kalina</t>
  </si>
  <si>
    <t>Obec Závada</t>
  </si>
  <si>
    <t>Cigla</t>
  </si>
  <si>
    <t>Mgr.art Veronika Šoltysová Rabadová,</t>
  </si>
  <si>
    <t>Oj, verše, mij verše</t>
  </si>
  <si>
    <t>Podbeskydské ľudové balady</t>
  </si>
  <si>
    <t>Fragmenty Apokalypsy</t>
  </si>
  <si>
    <t>PUPPY LOVE - Občianske Združenie</t>
  </si>
  <si>
    <t>Gelnica</t>
  </si>
  <si>
    <t>Rusínsky folklór vs. jazz</t>
  </si>
  <si>
    <t>Narodilsja Isus Christos - rusínske koledy v podaní FS Makovica</t>
  </si>
  <si>
    <t>CHARISMA PRODUCTION s.r.o.</t>
  </si>
  <si>
    <t>Koledy horného zemplína</t>
  </si>
  <si>
    <t>Vydanie CD nosiča</t>
  </si>
  <si>
    <t>Zbavení zeme IV.</t>
  </si>
  <si>
    <t>Obec Rovné</t>
  </si>
  <si>
    <t>Rovné</t>
  </si>
  <si>
    <t>Obec Klenová, 067 72 Klenová č.126</t>
  </si>
  <si>
    <t>Klenová</t>
  </si>
  <si>
    <t>Obec Čabiny</t>
  </si>
  <si>
    <t>RUSINSKY KOLORY - RUSÍNSKE FARBY</t>
  </si>
  <si>
    <t>PODKARPATSKÝ SVET V STAREJ ĽUBOVNI</t>
  </si>
  <si>
    <t>3. ročník sochárskeho sympózia Oleny Mandičovej-Šinály</t>
  </si>
  <si>
    <t>Imigrant na druhú</t>
  </si>
  <si>
    <t>ATTACK FILM, s.r.o.</t>
  </si>
  <si>
    <t>Bratislava - Ružinov</t>
  </si>
  <si>
    <t>ANDY WARHOL: Od A po W</t>
  </si>
  <si>
    <t>Žiadateľ</t>
  </si>
  <si>
    <t>Mesto</t>
  </si>
  <si>
    <t xml:space="preserve">Názov projektu </t>
  </si>
  <si>
    <t>Rok</t>
  </si>
  <si>
    <t>Žiadaná suma</t>
  </si>
  <si>
    <t>Pridelená suma</t>
  </si>
  <si>
    <t>Spolu</t>
  </si>
  <si>
    <t>Bratislava, Košice</t>
  </si>
  <si>
    <t>Poradie</t>
  </si>
  <si>
    <t xml:space="preserve">Bratislavský kraj </t>
  </si>
  <si>
    <t xml:space="preserve">Košický kraj </t>
  </si>
  <si>
    <t xml:space="preserve">Banskobystrický kraj </t>
  </si>
  <si>
    <t xml:space="preserve">Prešovský kraj </t>
  </si>
  <si>
    <t>Prešovský kraj</t>
  </si>
  <si>
    <t>Kraj</t>
  </si>
  <si>
    <t>2018-2021</t>
  </si>
  <si>
    <t>Bratislavský kraj</t>
  </si>
  <si>
    <t>Košický kraj</t>
  </si>
  <si>
    <t>Banskobystrícky kraj</t>
  </si>
  <si>
    <t>Ostatní žiadatelia</t>
  </si>
  <si>
    <t>Okres Prešov</t>
  </si>
  <si>
    <t xml:space="preserve">Okres Humenné </t>
  </si>
  <si>
    <t>Okres Senec</t>
  </si>
  <si>
    <t xml:space="preserve">Bratislava </t>
  </si>
  <si>
    <t>Bratislava II</t>
  </si>
  <si>
    <t>Bratislava III</t>
  </si>
  <si>
    <t>Bratislava V</t>
  </si>
  <si>
    <t>Bratislava IV</t>
  </si>
  <si>
    <t>Bratislava I</t>
  </si>
  <si>
    <t>Košice II</t>
  </si>
  <si>
    <t>Košice IV</t>
  </si>
  <si>
    <t>Okres Spišská Nová Ves</t>
  </si>
  <si>
    <t xml:space="preserve">Okres Michalovce </t>
  </si>
  <si>
    <t>Košice I</t>
  </si>
  <si>
    <t xml:space="preserve">Košice - okolie </t>
  </si>
  <si>
    <t>Okres Gelnica</t>
  </si>
  <si>
    <t xml:space="preserve">Okres Svidník </t>
  </si>
  <si>
    <t>Okres Sabinov</t>
  </si>
  <si>
    <t>Okres Medzilaborce</t>
  </si>
  <si>
    <t>Okres Snina</t>
  </si>
  <si>
    <t>Okres Stará Ľubovňa</t>
  </si>
  <si>
    <t>Okres Bardejov</t>
  </si>
  <si>
    <t>Okres Stropkov</t>
  </si>
  <si>
    <t>Okres Levoča</t>
  </si>
  <si>
    <t>Okres Poprad</t>
  </si>
  <si>
    <t>Okres Banská Bystrica</t>
  </si>
  <si>
    <t>Vyšná Polianka</t>
  </si>
  <si>
    <t>Okres Michalovce</t>
  </si>
  <si>
    <t>Okres</t>
  </si>
  <si>
    <t>Poradie okresov - tabuľka</t>
  </si>
  <si>
    <t>Spolu za okres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</si>
</sst>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164" fontId="7" fillId="0" borderId="0" xfId="0" applyNumberFormat="1" applyFont="1"/>
    <xf numFmtId="0" fontId="5" fillId="0" borderId="0" xfId="0" applyFon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4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/>
    <xf numFmtId="165" fontId="5" fillId="2" borderId="1" xfId="0" applyNumberFormat="1" applyFont="1" applyFill="1" applyBorder="1"/>
    <xf numFmtId="0" fontId="0" fillId="3" borderId="1" xfId="0" applyFill="1" applyBorder="1"/>
    <xf numFmtId="165" fontId="0" fillId="3" borderId="1" xfId="0" applyNumberFormat="1" applyFill="1" applyBorder="1"/>
    <xf numFmtId="165" fontId="5" fillId="3" borderId="1" xfId="0" applyNumberFormat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5" fillId="4" borderId="1" xfId="0" applyNumberFormat="1" applyFont="1" applyFill="1" applyBorder="1"/>
    <xf numFmtId="0" fontId="0" fillId="5" borderId="1" xfId="0" applyFill="1" applyBorder="1"/>
    <xf numFmtId="165" fontId="0" fillId="5" borderId="1" xfId="0" applyNumberFormat="1" applyFill="1" applyBorder="1"/>
    <xf numFmtId="165" fontId="5" fillId="5" borderId="1" xfId="0" applyNumberFormat="1" applyFont="1" applyFill="1" applyBorder="1"/>
    <xf numFmtId="0" fontId="0" fillId="7" borderId="1" xfId="0" applyFill="1" applyBorder="1"/>
    <xf numFmtId="165" fontId="0" fillId="7" borderId="1" xfId="0" applyNumberFormat="1" applyFill="1" applyBorder="1"/>
    <xf numFmtId="165" fontId="5" fillId="7" borderId="1" xfId="0" applyNumberFormat="1" applyFont="1" applyFill="1" applyBorder="1"/>
    <xf numFmtId="0" fontId="0" fillId="8" borderId="1" xfId="0" applyFill="1" applyBorder="1"/>
    <xf numFmtId="165" fontId="0" fillId="8" borderId="1" xfId="0" applyNumberFormat="1" applyFill="1" applyBorder="1"/>
    <xf numFmtId="165" fontId="5" fillId="8" borderId="1" xfId="0" applyNumberFormat="1" applyFont="1" applyFill="1" applyBorder="1"/>
    <xf numFmtId="0" fontId="0" fillId="9" borderId="1" xfId="0" applyFill="1" applyBorder="1"/>
    <xf numFmtId="165" fontId="0" fillId="9" borderId="1" xfId="0" applyNumberFormat="1" applyFill="1" applyBorder="1"/>
    <xf numFmtId="165" fontId="5" fillId="9" borderId="1" xfId="0" applyNumberFormat="1" applyFont="1" applyFill="1" applyBorder="1"/>
    <xf numFmtId="0" fontId="0" fillId="10" borderId="1" xfId="0" applyFill="1" applyBorder="1"/>
    <xf numFmtId="165" fontId="0" fillId="10" borderId="1" xfId="0" applyNumberFormat="1" applyFill="1" applyBorder="1"/>
    <xf numFmtId="165" fontId="5" fillId="10" borderId="1" xfId="0" applyNumberFormat="1" applyFont="1" applyFill="1" applyBorder="1"/>
    <xf numFmtId="0" fontId="0" fillId="6" borderId="1" xfId="0" applyFill="1" applyBorder="1"/>
    <xf numFmtId="165" fontId="0" fillId="6" borderId="1" xfId="0" applyNumberFormat="1" applyFill="1" applyBorder="1"/>
    <xf numFmtId="165" fontId="5" fillId="6" borderId="1" xfId="0" applyNumberFormat="1" applyFont="1" applyFill="1" applyBorder="1"/>
    <xf numFmtId="0" fontId="0" fillId="11" borderId="1" xfId="0" applyFill="1" applyBorder="1"/>
    <xf numFmtId="165" fontId="0" fillId="11" borderId="1" xfId="0" applyNumberFormat="1" applyFill="1" applyBorder="1"/>
    <xf numFmtId="165" fontId="5" fillId="11" borderId="1" xfId="0" applyNumberFormat="1" applyFont="1" applyFill="1" applyBorder="1"/>
    <xf numFmtId="0" fontId="0" fillId="12" borderId="1" xfId="0" applyFill="1" applyBorder="1"/>
    <xf numFmtId="165" fontId="0" fillId="12" borderId="1" xfId="0" applyNumberFormat="1" applyFill="1" applyBorder="1"/>
    <xf numFmtId="165" fontId="5" fillId="12" borderId="1" xfId="0" applyNumberFormat="1" applyFont="1" applyFill="1" applyBorder="1"/>
    <xf numFmtId="0" fontId="0" fillId="13" borderId="1" xfId="0" applyFill="1" applyBorder="1"/>
    <xf numFmtId="165" fontId="0" fillId="13" borderId="1" xfId="0" applyNumberFormat="1" applyFill="1" applyBorder="1"/>
    <xf numFmtId="165" fontId="5" fillId="13" borderId="1" xfId="0" applyNumberFormat="1" applyFont="1" applyFill="1" applyBorder="1"/>
    <xf numFmtId="0" fontId="0" fillId="14" borderId="1" xfId="0" applyFill="1" applyBorder="1"/>
    <xf numFmtId="165" fontId="0" fillId="14" borderId="1" xfId="0" applyNumberFormat="1" applyFill="1" applyBorder="1"/>
    <xf numFmtId="165" fontId="5" fillId="14" borderId="1" xfId="0" applyNumberFormat="1" applyFont="1" applyFill="1" applyBorder="1"/>
    <xf numFmtId="0" fontId="0" fillId="15" borderId="1" xfId="0" applyFill="1" applyBorder="1"/>
    <xf numFmtId="165" fontId="0" fillId="15" borderId="1" xfId="0" applyNumberFormat="1" applyFill="1" applyBorder="1"/>
    <xf numFmtId="165" fontId="5" fillId="15" borderId="1" xfId="0" applyNumberFormat="1" applyFont="1" applyFill="1" applyBorder="1"/>
    <xf numFmtId="0" fontId="0" fillId="16" borderId="1" xfId="0" applyFill="1" applyBorder="1"/>
    <xf numFmtId="165" fontId="0" fillId="16" borderId="1" xfId="0" applyNumberFormat="1" applyFill="1" applyBorder="1"/>
    <xf numFmtId="165" fontId="5" fillId="16" borderId="1" xfId="0" applyNumberFormat="1" applyFont="1" applyFill="1" applyBorder="1"/>
    <xf numFmtId="0" fontId="0" fillId="17" borderId="1" xfId="0" applyFill="1" applyBorder="1"/>
    <xf numFmtId="165" fontId="0" fillId="17" borderId="1" xfId="0" applyNumberFormat="1" applyFill="1" applyBorder="1"/>
    <xf numFmtId="165" fontId="5" fillId="17" borderId="1" xfId="0" applyNumberFormat="1" applyFont="1" applyFill="1" applyBorder="1"/>
    <xf numFmtId="165" fontId="0" fillId="17" borderId="1" xfId="0" applyNumberFormat="1" applyFont="1" applyFill="1" applyBorder="1"/>
    <xf numFmtId="0" fontId="0" fillId="18" borderId="1" xfId="0" applyFill="1" applyBorder="1"/>
    <xf numFmtId="165" fontId="0" fillId="18" borderId="1" xfId="0" applyNumberFormat="1" applyFill="1" applyBorder="1"/>
    <xf numFmtId="165" fontId="5" fillId="18" borderId="1" xfId="0" applyNumberFormat="1" applyFont="1" applyFill="1" applyBorder="1"/>
    <xf numFmtId="0" fontId="0" fillId="19" borderId="1" xfId="0" applyFill="1" applyBorder="1"/>
    <xf numFmtId="165" fontId="0" fillId="19" borderId="1" xfId="0" applyNumberFormat="1" applyFill="1" applyBorder="1"/>
    <xf numFmtId="165" fontId="5" fillId="19" borderId="1" xfId="0" applyNumberFormat="1" applyFont="1" applyFill="1" applyBorder="1"/>
    <xf numFmtId="0" fontId="0" fillId="20" borderId="1" xfId="0" applyFill="1" applyBorder="1"/>
    <xf numFmtId="165" fontId="0" fillId="20" borderId="1" xfId="0" applyNumberFormat="1" applyFill="1" applyBorder="1"/>
    <xf numFmtId="165" fontId="5" fillId="20" borderId="1" xfId="0" applyNumberFormat="1" applyFont="1" applyFill="1" applyBorder="1"/>
    <xf numFmtId="0" fontId="0" fillId="21" borderId="1" xfId="0" applyFill="1" applyBorder="1"/>
    <xf numFmtId="165" fontId="0" fillId="21" borderId="1" xfId="0" applyNumberFormat="1" applyFill="1" applyBorder="1"/>
    <xf numFmtId="165" fontId="5" fillId="21" borderId="1" xfId="0" applyNumberFormat="1" applyFont="1" applyFill="1" applyBorder="1"/>
    <xf numFmtId="0" fontId="0" fillId="22" borderId="1" xfId="0" applyFill="1" applyBorder="1"/>
    <xf numFmtId="165" fontId="0" fillId="22" borderId="1" xfId="0" applyNumberFormat="1" applyFill="1" applyBorder="1"/>
    <xf numFmtId="165" fontId="5" fillId="22" borderId="1" xfId="0" applyNumberFormat="1" applyFont="1" applyFill="1" applyBorder="1"/>
    <xf numFmtId="0" fontId="0" fillId="23" borderId="1" xfId="0" applyFill="1" applyBorder="1"/>
    <xf numFmtId="165" fontId="0" fillId="23" borderId="1" xfId="0" applyNumberFormat="1" applyFill="1" applyBorder="1"/>
    <xf numFmtId="165" fontId="5" fillId="23" borderId="1" xfId="0" applyNumberFormat="1" applyFont="1" applyFill="1" applyBorder="1"/>
    <xf numFmtId="0" fontId="0" fillId="24" borderId="1" xfId="0" applyFill="1" applyBorder="1"/>
    <xf numFmtId="165" fontId="0" fillId="24" borderId="1" xfId="0" applyNumberFormat="1" applyFill="1" applyBorder="1"/>
    <xf numFmtId="165" fontId="5" fillId="24" borderId="1" xfId="0" applyNumberFormat="1" applyFont="1" applyFill="1" applyBorder="1"/>
    <xf numFmtId="165" fontId="0" fillId="0" borderId="1" xfId="0" applyNumberFormat="1" applyBorder="1"/>
    <xf numFmtId="165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prideleného financovania žiadateľov za roky 2018-2021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'Podľa financovania - tabuľka'!$B$2:$B$194</c:f>
              <c:strCache>
                <c:ptCount val="193"/>
                <c:pt idx="0">
                  <c:v>Rusínska obroda na Slovensku</c:v>
                </c:pt>
                <c:pt idx="1">
                  <c:v>Rusyn Media</c:v>
                </c:pt>
                <c:pt idx="2">
                  <c:v>Akadémia rusínskej kultúry v Slovenskej republike</c:v>
                </c:pt>
                <c:pt idx="3">
                  <c:v>Občianske združenie Kolysočka - Kolíska</c:v>
                </c:pt>
                <c:pt idx="4">
                  <c:v>Združenie inteligencie Rusínov Slovenska</c:v>
                </c:pt>
                <c:pt idx="5">
                  <c:v>Divadlo Alexandra Duchnoviča</c:v>
                </c:pt>
                <c:pt idx="6">
                  <c:v>Prešovská univerzita v Prešove</c:v>
                </c:pt>
                <c:pt idx="7">
                  <c:v>molodŷ.Rusynŷ</c:v>
                </c:pt>
                <c:pt idx="8">
                  <c:v>Okresná organizácia Rusínskej obrody vo Svidníku</c:v>
                </c:pt>
                <c:pt idx="9">
                  <c:v>Okrúhly stôl Rusínov Slovenska</c:v>
                </c:pt>
                <c:pt idx="10">
                  <c:v>PUĽS</c:v>
                </c:pt>
                <c:pt idx="11">
                  <c:v>Umelecký klub Prospecta</c:v>
                </c:pt>
                <c:pt idx="12">
                  <c:v>Rusínske komorné divadlo</c:v>
                </c:pt>
                <c:pt idx="13">
                  <c:v>Folklórny súbor Chemlon</c:v>
                </c:pt>
                <c:pt idx="14">
                  <c:v>Občianske združenie RUSINIJA-РУСИНИЯ</c:v>
                </c:pt>
                <c:pt idx="15">
                  <c:v>Ruthenia ensemble</c:v>
                </c:pt>
                <c:pt idx="16">
                  <c:v>Svetový kongres Rusínov</c:v>
                </c:pt>
                <c:pt idx="17">
                  <c:v>Spolok rusínskych spisovateľov Slovenska</c:v>
                </c:pt>
                <c:pt idx="18">
                  <c:v>Vihorlatské múzeum v Humennom</c:v>
                </c:pt>
                <c:pt idx="19">
                  <c:v>Obec Bajerovce</c:v>
                </c:pt>
                <c:pt idx="20">
                  <c:v>akad. maliar Pavel Michalič,</c:v>
                </c:pt>
                <c:pt idx="21">
                  <c:v>tota agentura</c:v>
                </c:pt>
                <c:pt idx="22">
                  <c:v>Nadácia Drevený kostolík Habura</c:v>
                </c:pt>
                <c:pt idx="23">
                  <c:v>Rusínske záujmové združenie</c:v>
                </c:pt>
                <c:pt idx="24">
                  <c:v>Tlačiareň svidnícka s.r.o.</c:v>
                </c:pt>
                <c:pt idx="25">
                  <c:v>Obec Nová Sedlica</c:v>
                </c:pt>
                <c:pt idx="26">
                  <c:v>Ing. Vladislav Sivý - DYNAMIKA</c:v>
                </c:pt>
                <c:pt idx="27">
                  <c:v>,,DREAMS and GOALS"</c:v>
                </c:pt>
                <c:pt idx="28">
                  <c:v>Obec Kurimka</c:v>
                </c:pt>
                <c:pt idx="29">
                  <c:v>Obec Jakubany</c:v>
                </c:pt>
                <c:pt idx="30">
                  <c:v>Obec Kružlov</c:v>
                </c:pt>
                <c:pt idx="31">
                  <c:v>Obec Nižná Jedľová</c:v>
                </c:pt>
                <c:pt idx="32">
                  <c:v>Karpatské hudobné združenie</c:v>
                </c:pt>
                <c:pt idx="33">
                  <c:v>Občianske združenie RUSINIJA</c:v>
                </c:pt>
                <c:pt idx="34">
                  <c:v>CHARISMA PRODUCTION s.r.o.</c:v>
                </c:pt>
                <c:pt idx="35">
                  <c:v>Obec Stročín</c:v>
                </c:pt>
                <c:pt idx="36">
                  <c:v>Obec Rakovčík</c:v>
                </c:pt>
                <c:pt idx="37">
                  <c:v>Obec Nižná Olšava</c:v>
                </c:pt>
                <c:pt idx="38">
                  <c:v>Obec Hrabovčík, Hrabovčík 126, 089 01 Svidník</c:v>
                </c:pt>
                <c:pt idx="39">
                  <c:v>Pavel Morochovič,</c:v>
                </c:pt>
                <c:pt idx="40">
                  <c:v>MgA Lucia Babjakova Nimcova,</c:v>
                </c:pt>
                <c:pt idx="41">
                  <c:v>Nadácia KREMENEC</c:v>
                </c:pt>
                <c:pt idx="42">
                  <c:v>Obec Cernina</c:v>
                </c:pt>
                <c:pt idx="43">
                  <c:v>Občianske združenie Rusínsky folklór</c:v>
                </c:pt>
                <c:pt idx="44">
                  <c:v>Obec Vapeník</c:v>
                </c:pt>
                <c:pt idx="45">
                  <c:v>Silverart, s.r.o.</c:v>
                </c:pt>
                <c:pt idx="46">
                  <c:v>ATTACK FILM, s.r.o.</c:v>
                </c:pt>
                <c:pt idx="47">
                  <c:v>Základná škola s materskou školou - Основна школа з матерьсков школов, Klenová 111</c:v>
                </c:pt>
                <c:pt idx="48">
                  <c:v>Obec Lomné</c:v>
                </c:pt>
                <c:pt idx="49">
                  <c:v>Obec Oľšavka</c:v>
                </c:pt>
                <c:pt idx="50">
                  <c:v>Obec Pstriná</c:v>
                </c:pt>
                <c:pt idx="51">
                  <c:v>Mgr. Katarína Babčáková, PhD.</c:v>
                </c:pt>
                <c:pt idx="52">
                  <c:v>Radvaň nad Laborcom</c:v>
                </c:pt>
                <c:pt idx="53">
                  <c:v>Občianske združenie Šušľavá mušľa</c:v>
                </c:pt>
                <c:pt idx="54">
                  <c:v>Ľubovnianske osvetové stredisko v Starej Ľubovni</c:v>
                </c:pt>
                <c:pt idx="55">
                  <c:v>Obec Topoľa</c:v>
                </c:pt>
                <c:pt idx="56">
                  <c:v>Pravoslávna cirkevná obec Medvedie</c:v>
                </c:pt>
                <c:pt idx="57">
                  <c:v>Obec Kružlová</c:v>
                </c:pt>
                <c:pt idx="58">
                  <c:v>Spišské osvetové stredisko v Spišskej Novej Vsi</c:v>
                </c:pt>
                <c:pt idx="59">
                  <c:v>Obec Pčoliné</c:v>
                </c:pt>
                <c:pt idx="60">
                  <c:v>Mgr. Michal Noga,</c:v>
                </c:pt>
                <c:pt idx="61">
                  <c:v>Mgr.art Veronika Šoltysová Rabadová,</c:v>
                </c:pt>
                <c:pt idx="62">
                  <c:v>Mgr. Alžbeta Lukáčová, PhD.</c:v>
                </c:pt>
                <c:pt idx="63">
                  <c:v>Mgr. art Martin Tokár,</c:v>
                </c:pt>
                <c:pt idx="64">
                  <c:v>Obec Soboš</c:v>
                </c:pt>
                <c:pt idx="65">
                  <c:v>Obec Roztoky</c:v>
                </c:pt>
                <c:pt idx="66">
                  <c:v>Múzeum Spiša v Spišskej Novej Vsi</c:v>
                </c:pt>
                <c:pt idx="67">
                  <c:v>Obec Matysová</c:v>
                </c:pt>
                <c:pt idx="68">
                  <c:v>Súkromná základná umelecká škola</c:v>
                </c:pt>
                <c:pt idx="69">
                  <c:v>FESTIVALY VÝCHODU o.z.</c:v>
                </c:pt>
                <c:pt idx="70">
                  <c:v>Obec Runina</c:v>
                </c:pt>
                <c:pt idx="71">
                  <c:v>Rozhlas a televizia Slovenska</c:v>
                </c:pt>
                <c:pt idx="72">
                  <c:v>Obec Stakčín</c:v>
                </c:pt>
                <c:pt idx="73">
                  <c:v>MEDIA FILM, s.r.o.</c:v>
                </c:pt>
                <c:pt idx="74">
                  <c:v>Občianske združenie Mladý Svidníčan</c:v>
                </c:pt>
                <c:pt idx="75">
                  <c:v>Obec Ubľa</c:v>
                </c:pt>
                <c:pt idx="76">
                  <c:v>Obec Slovinky</c:v>
                </c:pt>
                <c:pt idx="77">
                  <c:v>Obec Poráč</c:v>
                </c:pt>
                <c:pt idx="78">
                  <c:v>Mesto Stropkov</c:v>
                </c:pt>
                <c:pt idx="79">
                  <c:v>Obec Čirč</c:v>
                </c:pt>
                <c:pt idx="80">
                  <c:v>Mgr Miloš Železňák, DisArt</c:v>
                </c:pt>
                <c:pt idx="81">
                  <c:v>Mgr. Art Vladimir Michalko,</c:v>
                </c:pt>
                <c:pt idx="82">
                  <c:v>Mgr. art. Martin Ščepka,</c:v>
                </c:pt>
                <c:pt idx="83">
                  <c:v>Mgr. Mária Gališinová,</c:v>
                </c:pt>
                <c:pt idx="84">
                  <c:v>Obec Torysky</c:v>
                </c:pt>
                <c:pt idx="85">
                  <c:v>Obec Čertižné</c:v>
                </c:pt>
                <c:pt idx="86">
                  <c:v>Mgr. Marian Heveši,</c:v>
                </c:pt>
                <c:pt idx="87">
                  <c:v>VALALSKÁ VODA</c:v>
                </c:pt>
                <c:pt idx="88">
                  <c:v>Obec Becherov</c:v>
                </c:pt>
                <c:pt idx="89">
                  <c:v>Okresná knižnica Dávida Gutgesela</c:v>
                </c:pt>
                <c:pt idx="90">
                  <c:v>Občianske združenie Jarabina/Orjabina</c:v>
                </c:pt>
                <c:pt idx="91">
                  <c:v>Obec Palota</c:v>
                </c:pt>
                <c:pt idx="92">
                  <c:v>Folklórna skupina Starinčanka</c:v>
                </c:pt>
                <c:pt idx="93">
                  <c:v>Obec Šarišské Jastrabie</c:v>
                </c:pt>
                <c:pt idx="94">
                  <c:v>Obec Nižná Polianka</c:v>
                </c:pt>
                <c:pt idx="95">
                  <c:v>Obec Krásny Brod</c:v>
                </c:pt>
                <c:pt idx="96">
                  <c:v>Obec Snakov</c:v>
                </c:pt>
                <c:pt idx="97">
                  <c:v>Obec Orlov</c:v>
                </c:pt>
                <c:pt idx="98">
                  <c:v>Obec Hostovice</c:v>
                </c:pt>
                <c:pt idx="99">
                  <c:v>Obec Gerlachov</c:v>
                </c:pt>
                <c:pt idx="100">
                  <c:v>OBEC PICHNE</c:v>
                </c:pt>
                <c:pt idx="101">
                  <c:v>Obec Vyšný Mirošov</c:v>
                </c:pt>
                <c:pt idx="102">
                  <c:v>Obec Ladomírová</c:v>
                </c:pt>
                <c:pt idx="103">
                  <c:v>Základná škola Komenského 6</c:v>
                </c:pt>
                <c:pt idx="104">
                  <c:v>Obec Roškovce</c:v>
                </c:pt>
                <c:pt idx="105">
                  <c:v>Obec Chmeľová</c:v>
                </c:pt>
                <c:pt idx="106">
                  <c:v>Obec Údol</c:v>
                </c:pt>
                <c:pt idx="107">
                  <c:v>Mesto Medzilaborce</c:v>
                </c:pt>
                <c:pt idx="108">
                  <c:v>Obec Vagrinec</c:v>
                </c:pt>
                <c:pt idx="109">
                  <c:v>Obec Ladomirov</c:v>
                </c:pt>
                <c:pt idx="110">
                  <c:v>JAMARO o.z.</c:v>
                </c:pt>
                <c:pt idx="111">
                  <c:v>Mestské kultúrne a osvetové stredisko</c:v>
                </c:pt>
                <c:pt idx="112">
                  <c:v>Obec Osadné</c:v>
                </c:pt>
                <c:pt idx="113">
                  <c:v>Obec Oľka</c:v>
                </c:pt>
                <c:pt idx="114">
                  <c:v>Obec Brusnica</c:v>
                </c:pt>
                <c:pt idx="115">
                  <c:v>Obec Oľšavica</c:v>
                </c:pt>
                <c:pt idx="116">
                  <c:v>Bc. Šimon Hanzely,</c:v>
                </c:pt>
                <c:pt idx="117">
                  <c:v>Mgr. Marcela Maniaková,</c:v>
                </c:pt>
                <c:pt idx="118">
                  <c:v>Mgr Jaroslav Moravčík,</c:v>
                </c:pt>
                <c:pt idx="119">
                  <c:v>Mgr.art. Mgr. Adriana Totiková, PhD.</c:v>
                </c:pt>
                <c:pt idx="120">
                  <c:v>OBEC Nižný Mirošov</c:v>
                </c:pt>
                <c:pt idx="121">
                  <c:v>Spišské osvetové stredisko Spišská Nová Ves</c:v>
                </c:pt>
                <c:pt idx="122">
                  <c:v>Mesto Svidník</c:v>
                </c:pt>
                <c:pt idx="123">
                  <c:v>Obec Nižný Komárnik</c:v>
                </c:pt>
                <c:pt idx="124">
                  <c:v>Obec Vyšná Jedľová</c:v>
                </c:pt>
                <c:pt idx="125">
                  <c:v>Obec Repejov</c:v>
                </c:pt>
                <c:pt idx="126">
                  <c:v>Obec Valkovce</c:v>
                </c:pt>
                <c:pt idx="127">
                  <c:v>Obec Krajné Čierno</c:v>
                </c:pt>
                <c:pt idx="128">
                  <c:v>Obec Beloveža</c:v>
                </c:pt>
                <c:pt idx="129">
                  <c:v>Obec Rokytovce</c:v>
                </c:pt>
                <c:pt idx="130">
                  <c:v>GLX GROUP s.r.o.</c:v>
                </c:pt>
                <c:pt idx="131">
                  <c:v>Obec Šarišské Čierne</c:v>
                </c:pt>
                <c:pt idx="132">
                  <c:v>Obec Zbudská Belá</c:v>
                </c:pt>
                <c:pt idx="133">
                  <c:v>Obec Svidníčka</c:v>
                </c:pt>
                <c:pt idx="134">
                  <c:v>Obec Kolbovce</c:v>
                </c:pt>
                <c:pt idx="135">
                  <c:v>Obec Rovné</c:v>
                </c:pt>
                <c:pt idx="136">
                  <c:v>Obec Klenová, 067 72 Klenová č.126</c:v>
                </c:pt>
                <c:pt idx="137">
                  <c:v>Obec Čabiny</c:v>
                </c:pt>
                <c:pt idx="138">
                  <c:v>Obec Kurov</c:v>
                </c:pt>
                <c:pt idx="139">
                  <c:v>Obec Veľký Lipník</c:v>
                </c:pt>
                <c:pt idx="140">
                  <c:v>Obec Kyjov</c:v>
                </c:pt>
                <c:pt idx="141">
                  <c:v>Gréckokatolícka cirkev, farnosť TOPOĽA</c:v>
                </c:pt>
                <c:pt idx="142">
                  <c:v>Obec Lukov</c:v>
                </c:pt>
                <c:pt idx="143">
                  <c:v>Obec Uličské Krivé</c:v>
                </c:pt>
                <c:pt idx="144">
                  <c:v>Obec Zboj</c:v>
                </c:pt>
                <c:pt idx="145">
                  <c:v>Gréckokatolicka cirkev, farnosť Topoľa</c:v>
                </c:pt>
                <c:pt idx="146">
                  <c:v>Obec Ortuťová</c:v>
                </c:pt>
                <c:pt idx="147">
                  <c:v>Sukov</c:v>
                </c:pt>
                <c:pt idx="148">
                  <c:v>Obec Volica</c:v>
                </c:pt>
                <c:pt idx="149">
                  <c:v>Obec Hrabské</c:v>
                </c:pt>
                <c:pt idx="150">
                  <c:v>Obec Šambron</c:v>
                </c:pt>
                <c:pt idx="151">
                  <c:v>Obec Kalinov</c:v>
                </c:pt>
                <c:pt idx="152">
                  <c:v>Obec Šemetkovce</c:v>
                </c:pt>
                <c:pt idx="153">
                  <c:v>Obec Rohožník</c:v>
                </c:pt>
                <c:pt idx="154">
                  <c:v>Obec Vyšná Polianka</c:v>
                </c:pt>
                <c:pt idx="155">
                  <c:v>Obec Prituľany</c:v>
                </c:pt>
                <c:pt idx="156">
                  <c:v>Obec Velkrop</c:v>
                </c:pt>
                <c:pt idx="157">
                  <c:v>Obec Hunkovce</c:v>
                </c:pt>
                <c:pt idx="158">
                  <c:v>Ruská Kajňa</c:v>
                </c:pt>
                <c:pt idx="159">
                  <c:v>Obec Vyšný Tvarožec</c:v>
                </c:pt>
                <c:pt idx="160">
                  <c:v>OBEC VYŠNÁ OLŠAVA</c:v>
                </c:pt>
                <c:pt idx="161">
                  <c:v>Obec Stebník</c:v>
                </c:pt>
                <c:pt idx="162">
                  <c:v>Obec Výrava</c:v>
                </c:pt>
                <c:pt idx="163">
                  <c:v>Obec Sukov</c:v>
                </c:pt>
                <c:pt idx="164">
                  <c:v>Obec Habura</c:v>
                </c:pt>
                <c:pt idx="165">
                  <c:v>Obec Čabalovce</c:v>
                </c:pt>
                <c:pt idx="166">
                  <c:v>Obec Šarišský Štiavnik</c:v>
                </c:pt>
                <c:pt idx="167">
                  <c:v>Obec Ňagov</c:v>
                </c:pt>
                <c:pt idx="168">
                  <c:v>Obec Stráňany</c:v>
                </c:pt>
                <c:pt idx="169">
                  <c:v>Obec Ruská Poruba</c:v>
                </c:pt>
                <c:pt idx="170">
                  <c:v>Obec Staškovce</c:v>
                </c:pt>
                <c:pt idx="171">
                  <c:v>Obec Beňadikovce</c:v>
                </c:pt>
                <c:pt idx="172">
                  <c:v>Obec Závada</c:v>
                </c:pt>
                <c:pt idx="173">
                  <c:v>Cigla</c:v>
                </c:pt>
                <c:pt idx="174">
                  <c:v>PhDr. Ľuba Kráľová, Ph.D.</c:v>
                </c:pt>
                <c:pt idx="175">
                  <c:v>Vianočná hviezdička</c:v>
                </c:pt>
                <c:pt idx="176">
                  <c:v>OZ FS ČERHOVČAN Bardejov</c:v>
                </c:pt>
                <c:pt idx="177">
                  <c:v>Heyday s.r.o.</c:v>
                </c:pt>
                <c:pt idx="178">
                  <c:v>EDIT Studio, s.r.o.</c:v>
                </c:pt>
                <c:pt idx="179">
                  <c:v>Humenská zberateľaká spološnosť</c:v>
                </c:pt>
                <c:pt idx="180">
                  <c:v>Podtatranské osvetové stredisko v Poprade</c:v>
                </c:pt>
                <c:pt idx="181">
                  <c:v>akad. mal. Andrej Smolák - GALÉRIA ANDREJ SMOLÁK</c:v>
                </c:pt>
                <c:pt idx="182">
                  <c:v>Ľubovnianske múzeum - hrad v Starej Ľubovni</c:v>
                </c:pt>
                <c:pt idx="183">
                  <c:v>ResArtis</c:v>
                </c:pt>
                <c:pt idx="184">
                  <c:v>Obec Tichý Potok</c:v>
                </c:pt>
                <c:pt idx="185">
                  <c:v>POST BELLUM SK</c:v>
                </c:pt>
                <c:pt idx="186">
                  <c:v>Občianske združenie NIKA</c:v>
                </c:pt>
                <c:pt idx="187">
                  <c:v>Martin Vaľko ZEMPLÍNSKA PRODUKČNÁ SPOLOČNOSŤ</c:v>
                </c:pt>
                <c:pt idx="188">
                  <c:v>FS Vihorlat</c:v>
                </c:pt>
                <c:pt idx="189">
                  <c:v>Mgr. art. Peter Vlkovič,</c:v>
                </c:pt>
                <c:pt idx="190">
                  <c:v>SOFRONIA</c:v>
                </c:pt>
                <c:pt idx="191">
                  <c:v>Roland Soltész - Photography</c:v>
                </c:pt>
                <c:pt idx="192">
                  <c:v>PUPPY LOVE - Občianske Združenie</c:v>
                </c:pt>
              </c:strCache>
            </c:strRef>
          </c:cat>
          <c:val>
            <c:numRef>
              <c:f>'Podľa financovania - tabuľka'!$H$2:$H$194</c:f>
              <c:numCache>
                <c:formatCode>#,##0.00\ "€"</c:formatCode>
                <c:ptCount val="193"/>
                <c:pt idx="0">
                  <c:v>348088</c:v>
                </c:pt>
                <c:pt idx="1">
                  <c:v>238500</c:v>
                </c:pt>
                <c:pt idx="2">
                  <c:v>184080</c:v>
                </c:pt>
                <c:pt idx="3">
                  <c:v>180700</c:v>
                </c:pt>
                <c:pt idx="4">
                  <c:v>152700</c:v>
                </c:pt>
                <c:pt idx="5">
                  <c:v>95200</c:v>
                </c:pt>
                <c:pt idx="6">
                  <c:v>68170</c:v>
                </c:pt>
                <c:pt idx="7">
                  <c:v>60130</c:v>
                </c:pt>
                <c:pt idx="8">
                  <c:v>58527</c:v>
                </c:pt>
                <c:pt idx="9">
                  <c:v>40000</c:v>
                </c:pt>
                <c:pt idx="10">
                  <c:v>34500</c:v>
                </c:pt>
                <c:pt idx="11">
                  <c:v>25500</c:v>
                </c:pt>
                <c:pt idx="12">
                  <c:v>24000</c:v>
                </c:pt>
                <c:pt idx="13">
                  <c:v>22500</c:v>
                </c:pt>
                <c:pt idx="14">
                  <c:v>21500</c:v>
                </c:pt>
                <c:pt idx="15">
                  <c:v>20250</c:v>
                </c:pt>
                <c:pt idx="16">
                  <c:v>20000</c:v>
                </c:pt>
                <c:pt idx="17">
                  <c:v>19787</c:v>
                </c:pt>
                <c:pt idx="18">
                  <c:v>15700</c:v>
                </c:pt>
                <c:pt idx="19">
                  <c:v>14900</c:v>
                </c:pt>
                <c:pt idx="20">
                  <c:v>14610</c:v>
                </c:pt>
                <c:pt idx="21">
                  <c:v>13785</c:v>
                </c:pt>
                <c:pt idx="22">
                  <c:v>13118</c:v>
                </c:pt>
                <c:pt idx="23">
                  <c:v>11000</c:v>
                </c:pt>
                <c:pt idx="24">
                  <c:v>10000</c:v>
                </c:pt>
                <c:pt idx="25">
                  <c:v>9000</c:v>
                </c:pt>
                <c:pt idx="26">
                  <c:v>9000</c:v>
                </c:pt>
                <c:pt idx="27">
                  <c:v>7900</c:v>
                </c:pt>
                <c:pt idx="28">
                  <c:v>7700</c:v>
                </c:pt>
                <c:pt idx="29">
                  <c:v>7400</c:v>
                </c:pt>
                <c:pt idx="30">
                  <c:v>6400</c:v>
                </c:pt>
                <c:pt idx="31">
                  <c:v>6000</c:v>
                </c:pt>
                <c:pt idx="32">
                  <c:v>6000</c:v>
                </c:pt>
                <c:pt idx="33">
                  <c:v>6000</c:v>
                </c:pt>
                <c:pt idx="34">
                  <c:v>6000</c:v>
                </c:pt>
                <c:pt idx="35">
                  <c:v>5700</c:v>
                </c:pt>
                <c:pt idx="36">
                  <c:v>5500</c:v>
                </c:pt>
                <c:pt idx="37">
                  <c:v>5500</c:v>
                </c:pt>
                <c:pt idx="38">
                  <c:v>5500</c:v>
                </c:pt>
                <c:pt idx="39">
                  <c:v>5460</c:v>
                </c:pt>
                <c:pt idx="40">
                  <c:v>5460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4755</c:v>
                </c:pt>
                <c:pt idx="48">
                  <c:v>4500</c:v>
                </c:pt>
                <c:pt idx="49">
                  <c:v>4500</c:v>
                </c:pt>
                <c:pt idx="50">
                  <c:v>4500</c:v>
                </c:pt>
                <c:pt idx="51">
                  <c:v>4368</c:v>
                </c:pt>
                <c:pt idx="52">
                  <c:v>4000</c:v>
                </c:pt>
                <c:pt idx="53">
                  <c:v>4000</c:v>
                </c:pt>
                <c:pt idx="54">
                  <c:v>4000</c:v>
                </c:pt>
                <c:pt idx="55">
                  <c:v>3950</c:v>
                </c:pt>
                <c:pt idx="56">
                  <c:v>3784</c:v>
                </c:pt>
                <c:pt idx="57">
                  <c:v>3700</c:v>
                </c:pt>
                <c:pt idx="58">
                  <c:v>3500</c:v>
                </c:pt>
                <c:pt idx="59">
                  <c:v>3500</c:v>
                </c:pt>
                <c:pt idx="60">
                  <c:v>3276</c:v>
                </c:pt>
                <c:pt idx="61">
                  <c:v>3276</c:v>
                </c:pt>
                <c:pt idx="62">
                  <c:v>3276</c:v>
                </c:pt>
                <c:pt idx="63">
                  <c:v>3039</c:v>
                </c:pt>
                <c:pt idx="64">
                  <c:v>3000</c:v>
                </c:pt>
                <c:pt idx="65">
                  <c:v>3000</c:v>
                </c:pt>
                <c:pt idx="66">
                  <c:v>3000</c:v>
                </c:pt>
                <c:pt idx="67">
                  <c:v>3000</c:v>
                </c:pt>
                <c:pt idx="68">
                  <c:v>3000</c:v>
                </c:pt>
                <c:pt idx="69">
                  <c:v>3000</c:v>
                </c:pt>
                <c:pt idx="70">
                  <c:v>3000</c:v>
                </c:pt>
                <c:pt idx="71">
                  <c:v>2500</c:v>
                </c:pt>
                <c:pt idx="72">
                  <c:v>2500</c:v>
                </c:pt>
                <c:pt idx="73">
                  <c:v>2500</c:v>
                </c:pt>
                <c:pt idx="74">
                  <c:v>2360</c:v>
                </c:pt>
                <c:pt idx="75">
                  <c:v>2300</c:v>
                </c:pt>
                <c:pt idx="76">
                  <c:v>2300</c:v>
                </c:pt>
                <c:pt idx="77">
                  <c:v>2200</c:v>
                </c:pt>
                <c:pt idx="78">
                  <c:v>2200</c:v>
                </c:pt>
                <c:pt idx="79">
                  <c:v>2200</c:v>
                </c:pt>
                <c:pt idx="80">
                  <c:v>2184</c:v>
                </c:pt>
                <c:pt idx="81">
                  <c:v>2184</c:v>
                </c:pt>
                <c:pt idx="82">
                  <c:v>2184</c:v>
                </c:pt>
                <c:pt idx="83">
                  <c:v>2184</c:v>
                </c:pt>
                <c:pt idx="84">
                  <c:v>2100</c:v>
                </c:pt>
                <c:pt idx="85">
                  <c:v>2100</c:v>
                </c:pt>
                <c:pt idx="86">
                  <c:v>2026</c:v>
                </c:pt>
                <c:pt idx="87">
                  <c:v>2000</c:v>
                </c:pt>
                <c:pt idx="88">
                  <c:v>2000</c:v>
                </c:pt>
                <c:pt idx="89">
                  <c:v>2000</c:v>
                </c:pt>
                <c:pt idx="90">
                  <c:v>2000</c:v>
                </c:pt>
                <c:pt idx="91">
                  <c:v>2000</c:v>
                </c:pt>
                <c:pt idx="92">
                  <c:v>2000</c:v>
                </c:pt>
                <c:pt idx="93">
                  <c:v>2000</c:v>
                </c:pt>
                <c:pt idx="94">
                  <c:v>1900</c:v>
                </c:pt>
                <c:pt idx="95">
                  <c:v>1900</c:v>
                </c:pt>
                <c:pt idx="96">
                  <c:v>1900</c:v>
                </c:pt>
                <c:pt idx="97">
                  <c:v>1900</c:v>
                </c:pt>
                <c:pt idx="98">
                  <c:v>1900</c:v>
                </c:pt>
                <c:pt idx="99">
                  <c:v>1700</c:v>
                </c:pt>
                <c:pt idx="100">
                  <c:v>1700</c:v>
                </c:pt>
                <c:pt idx="101">
                  <c:v>1700</c:v>
                </c:pt>
                <c:pt idx="102">
                  <c:v>1700</c:v>
                </c:pt>
                <c:pt idx="103">
                  <c:v>1595</c:v>
                </c:pt>
                <c:pt idx="104">
                  <c:v>1520</c:v>
                </c:pt>
                <c:pt idx="105">
                  <c:v>1500</c:v>
                </c:pt>
                <c:pt idx="106">
                  <c:v>1500</c:v>
                </c:pt>
                <c:pt idx="107">
                  <c:v>1500</c:v>
                </c:pt>
                <c:pt idx="108">
                  <c:v>1500</c:v>
                </c:pt>
                <c:pt idx="109">
                  <c:v>1500</c:v>
                </c:pt>
                <c:pt idx="110">
                  <c:v>1500</c:v>
                </c:pt>
                <c:pt idx="111">
                  <c:v>1500</c:v>
                </c:pt>
                <c:pt idx="112">
                  <c:v>1500</c:v>
                </c:pt>
                <c:pt idx="113">
                  <c:v>1400</c:v>
                </c:pt>
                <c:pt idx="114">
                  <c:v>1200</c:v>
                </c:pt>
                <c:pt idx="115">
                  <c:v>1140</c:v>
                </c:pt>
                <c:pt idx="116">
                  <c:v>1092</c:v>
                </c:pt>
                <c:pt idx="117">
                  <c:v>1092</c:v>
                </c:pt>
                <c:pt idx="118">
                  <c:v>1092</c:v>
                </c:pt>
                <c:pt idx="119">
                  <c:v>1092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900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700</c:v>
                </c:pt>
                <c:pt idx="145">
                  <c:v>600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1-4E93-AD45-BF819EC02C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3374271"/>
        <c:axId val="1923375935"/>
      </c:barChart>
      <c:catAx>
        <c:axId val="1923374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375935"/>
        <c:crosses val="autoZero"/>
        <c:auto val="1"/>
        <c:lblAlgn val="ctr"/>
        <c:lblOffset val="100"/>
        <c:noMultiLvlLbl val="0"/>
      </c:catAx>
      <c:valAx>
        <c:axId val="1923375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37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podľa krajov za roky 2018-2021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1-4723-95AA-C75CB6913C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1-4723-95AA-C75CB6913C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1-4723-95AA-C75CB6913C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1-4723-95AA-C75CB6913C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'Podľa krajov - tabuľka a graf'!$B$2:$B$5</c:f>
              <c:strCache>
                <c:ptCount val="4"/>
                <c:pt idx="0">
                  <c:v>Prešovský kraj</c:v>
                </c:pt>
                <c:pt idx="1">
                  <c:v>Bratislavský kraj</c:v>
                </c:pt>
                <c:pt idx="2">
                  <c:v>Košický kraj</c:v>
                </c:pt>
                <c:pt idx="3">
                  <c:v>Banskobystrícky kraj</c:v>
                </c:pt>
              </c:strCache>
            </c:strRef>
          </c:cat>
          <c:val>
            <c:numRef>
              <c:f>'Podľa krajov - tabuľka a graf'!$C$2:$C$5</c:f>
              <c:numCache>
                <c:formatCode>#,##0.00\ "€"</c:formatCode>
                <c:ptCount val="4"/>
                <c:pt idx="0">
                  <c:v>1489471</c:v>
                </c:pt>
                <c:pt idx="1">
                  <c:v>515228</c:v>
                </c:pt>
                <c:pt idx="2">
                  <c:v>42459</c:v>
                </c:pt>
                <c:pt idx="3">
                  <c:v>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2-45A3-8BE8-01C8AAC26C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v Bratislavskom kraji za roky 2018-2021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69160032999166"/>
          <c:y val="0.3001809313649651"/>
          <c:w val="0.36577623628094214"/>
          <c:h val="0.68956574843863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B-467B-9CCB-9EEF3CF0B8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4B-467B-9CCB-9EEF3CF0B8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4B-467B-9CCB-9EEF3CF0B8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B-467B-9CCB-9EEF3CF0B8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4B-467B-9CCB-9EEF3CF0B8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4B-467B-9CCB-9EEF3CF0B8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4B-467B-9CCB-9EEF3CF0B8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14B-467B-9CCB-9EEF3CF0B8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14B-467B-9CCB-9EEF3CF0B8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4B-467B-9CCB-9EEF3CF0B8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14B-467B-9CCB-9EEF3CF0B8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14B-467B-9CCB-9EEF3CF0B8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14B-467B-9CCB-9EEF3CF0B8B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14B-467B-9CCB-9EEF3CF0B8B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14B-467B-9CCB-9EEF3CF0B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'Podľa krajov - tabuľka a graf'!$B$16:$B$30</c:f>
              <c:strCache>
                <c:ptCount val="15"/>
                <c:pt idx="0">
                  <c:v>Rusyn Media</c:v>
                </c:pt>
                <c:pt idx="1">
                  <c:v>Združenie inteligencie Rusínov Slovenska</c:v>
                </c:pt>
                <c:pt idx="2">
                  <c:v>molodŷ.Rusynŷ</c:v>
                </c:pt>
                <c:pt idx="3">
                  <c:v>Ruthenia ensemble</c:v>
                </c:pt>
                <c:pt idx="4">
                  <c:v>akad. maliar Pavel Michalič,</c:v>
                </c:pt>
                <c:pt idx="5">
                  <c:v>Silverart, s.r.o.</c:v>
                </c:pt>
                <c:pt idx="6">
                  <c:v>ATTACK FILM, s.r.o.</c:v>
                </c:pt>
                <c:pt idx="7">
                  <c:v>Mgr. Katarína Babčáková, PhD.</c:v>
                </c:pt>
                <c:pt idx="8">
                  <c:v>Rozhlas a televizia Slovenska</c:v>
                </c:pt>
                <c:pt idx="9">
                  <c:v>MEDIA FILM, s.r.o.</c:v>
                </c:pt>
                <c:pt idx="10">
                  <c:v>Mgr Miloš Železňák, DisArt</c:v>
                </c:pt>
                <c:pt idx="11">
                  <c:v>Mgr. Mária Gališinová,</c:v>
                </c:pt>
                <c:pt idx="12">
                  <c:v>Mgr. art. Martin Ščepka,</c:v>
                </c:pt>
                <c:pt idx="13">
                  <c:v>Mgr. Marian Heveši,</c:v>
                </c:pt>
                <c:pt idx="14">
                  <c:v>Mgr Jaroslav Moravčík,</c:v>
                </c:pt>
              </c:strCache>
            </c:strRef>
          </c:cat>
          <c:val>
            <c:numRef>
              <c:f>'Podľa krajov - tabuľka a graf'!$H$16:$H$30</c:f>
              <c:numCache>
                <c:formatCode>#,##0.00\ "€"</c:formatCode>
                <c:ptCount val="15"/>
                <c:pt idx="0">
                  <c:v>238500</c:v>
                </c:pt>
                <c:pt idx="1">
                  <c:v>152700</c:v>
                </c:pt>
                <c:pt idx="2">
                  <c:v>60130</c:v>
                </c:pt>
                <c:pt idx="3">
                  <c:v>20250</c:v>
                </c:pt>
                <c:pt idx="4">
                  <c:v>14610</c:v>
                </c:pt>
                <c:pt idx="5">
                  <c:v>5000</c:v>
                </c:pt>
                <c:pt idx="6">
                  <c:v>5000</c:v>
                </c:pt>
                <c:pt idx="7">
                  <c:v>4368</c:v>
                </c:pt>
                <c:pt idx="8">
                  <c:v>2500</c:v>
                </c:pt>
                <c:pt idx="9">
                  <c:v>2500</c:v>
                </c:pt>
                <c:pt idx="10">
                  <c:v>2184</c:v>
                </c:pt>
                <c:pt idx="11">
                  <c:v>2184</c:v>
                </c:pt>
                <c:pt idx="12">
                  <c:v>2184</c:v>
                </c:pt>
                <c:pt idx="13">
                  <c:v>2026</c:v>
                </c:pt>
                <c:pt idx="14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8-4E64-9B2B-8EA7F404B9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79943132108482"/>
          <c:y val="0.11615761059857177"/>
          <c:w val="0.38708945756780405"/>
          <c:h val="0.86206320383685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v Košickom kraji za roky 2018-2021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F-43CC-AA62-484E6B9F76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EF-43CC-AA62-484E6B9F76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EF-43CC-AA62-484E6B9F76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F-43CC-AA62-484E6B9F76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EF-43CC-AA62-484E6B9F76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EF-43CC-AA62-484E6B9F76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EF-43CC-AA62-484E6B9F76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EF-43CC-AA62-484E6B9F76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EF-43CC-AA62-484E6B9F76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EF-43CC-AA62-484E6B9F763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EF-43CC-AA62-484E6B9F763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6EF-43CC-AA62-484E6B9F763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6EF-43CC-AA62-484E6B9F763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6EF-43CC-AA62-484E6B9F763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6EF-43CC-AA62-484E6B9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'Podľa krajov - tabuľka a graf'!$B$38:$B$52</c:f>
              <c:strCache>
                <c:ptCount val="15"/>
                <c:pt idx="0">
                  <c:v>CHARISMA PRODUCTION s.r.o.</c:v>
                </c:pt>
                <c:pt idx="1">
                  <c:v>Občianske združenie Rusínsky folklór</c:v>
                </c:pt>
                <c:pt idx="2">
                  <c:v>Obec Oľšavka</c:v>
                </c:pt>
                <c:pt idx="3">
                  <c:v>Spišské osvetové stredisko v Spišskej Novej Vsi</c:v>
                </c:pt>
                <c:pt idx="4">
                  <c:v>Mgr. Michal Noga,</c:v>
                </c:pt>
                <c:pt idx="5">
                  <c:v>Mgr.art Veronika Šoltysová Rabadová,</c:v>
                </c:pt>
                <c:pt idx="6">
                  <c:v>Mgr. art Martin Tokár,</c:v>
                </c:pt>
                <c:pt idx="7">
                  <c:v>Múzeum Spiša v Spišskej Novej Vsi</c:v>
                </c:pt>
                <c:pt idx="8">
                  <c:v>Obec Slovinky</c:v>
                </c:pt>
                <c:pt idx="9">
                  <c:v>Obec Poráč</c:v>
                </c:pt>
                <c:pt idx="10">
                  <c:v>Mgr. Art Vladimir Michalko,</c:v>
                </c:pt>
                <c:pt idx="11">
                  <c:v>Bc. Šimon Hanzely,</c:v>
                </c:pt>
                <c:pt idx="12">
                  <c:v>Mgr. Marcela Maniaková,</c:v>
                </c:pt>
                <c:pt idx="13">
                  <c:v>Spišské osvetové stredisko Spišská Nová Ves</c:v>
                </c:pt>
                <c:pt idx="14">
                  <c:v>Obec Valkovce</c:v>
                </c:pt>
              </c:strCache>
            </c:strRef>
          </c:cat>
          <c:val>
            <c:numRef>
              <c:f>'Podľa krajov - tabuľka a graf'!$H$38:$H$52</c:f>
              <c:numCache>
                <c:formatCode>#,##0.00\ "€"</c:formatCode>
                <c:ptCount val="15"/>
                <c:pt idx="0">
                  <c:v>6000</c:v>
                </c:pt>
                <c:pt idx="1">
                  <c:v>5000</c:v>
                </c:pt>
                <c:pt idx="2">
                  <c:v>4500</c:v>
                </c:pt>
                <c:pt idx="3">
                  <c:v>3500</c:v>
                </c:pt>
                <c:pt idx="4">
                  <c:v>3276</c:v>
                </c:pt>
                <c:pt idx="5">
                  <c:v>3276</c:v>
                </c:pt>
                <c:pt idx="6">
                  <c:v>3039</c:v>
                </c:pt>
                <c:pt idx="7">
                  <c:v>3000</c:v>
                </c:pt>
                <c:pt idx="8">
                  <c:v>2300</c:v>
                </c:pt>
                <c:pt idx="9">
                  <c:v>2200</c:v>
                </c:pt>
                <c:pt idx="10">
                  <c:v>2184</c:v>
                </c:pt>
                <c:pt idx="11">
                  <c:v>1092</c:v>
                </c:pt>
                <c:pt idx="12">
                  <c:v>1092</c:v>
                </c:pt>
                <c:pt idx="13">
                  <c:v>1000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3EC-9083-6BD01BF3E0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55938678492026"/>
          <c:y val="0.11109380870538391"/>
          <c:w val="0.400960113995111"/>
          <c:h val="0.867517966345577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v Banskobystrickom kraji za roky 2018-2021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1-4A40-8096-75F5E29E9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51-4A40-8096-75F5E29E9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'Podľa krajov - tabuľka a graf'!$B$217:$B$218</c:f>
              <c:strCache>
                <c:ptCount val="2"/>
                <c:pt idx="0">
                  <c:v>Obec Hrabovčík, Hrabovčík 126, 089 01 Svidník</c:v>
                </c:pt>
                <c:pt idx="1">
                  <c:v>Mgr. Alžbeta Lukáčová, PhD.</c:v>
                </c:pt>
              </c:strCache>
            </c:strRef>
          </c:cat>
          <c:val>
            <c:numRef>
              <c:f>'Podľa krajov - tabuľka a graf'!$H$217:$H$218</c:f>
              <c:numCache>
                <c:formatCode>#,##0.00\ "€"</c:formatCode>
                <c:ptCount val="2"/>
                <c:pt idx="0">
                  <c:v>5500</c:v>
                </c:pt>
                <c:pt idx="1">
                  <c:v>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1-4CE0-9A89-EEC1F6F40D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v Prešovskom kraji za roky 2018-2021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3-4DB8-B76B-3161AA7362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3-4DB8-B76B-3161AA7362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33-4DB8-B76B-3161AA7362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3-4DB8-B76B-3161AA7362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3-4DB8-B76B-3161AA7362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3-4DB8-B76B-3161AA7362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3-4DB8-B76B-3161AA7362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33-4DB8-B76B-3161AA7362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33-4DB8-B76B-3161AA7362F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33-4DB8-B76B-3161AA7362F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33-4DB8-B76B-3161AA7362F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33-4DB8-B76B-3161AA7362F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D33-4DB8-B76B-3161AA7362F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D33-4DB8-B76B-3161AA7362F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D33-4DB8-B76B-3161AA7362F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D33-4DB8-B76B-3161AA7362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('Podľa krajov - tabuľka a graf'!$B$60:$B$74,'Podľa krajov - tabuľka a graf'!$B$214)</c:f>
              <c:strCache>
                <c:ptCount val="16"/>
                <c:pt idx="0">
                  <c:v>Rusínska obroda na Slovensku</c:v>
                </c:pt>
                <c:pt idx="1">
                  <c:v>Akadémia rusínskej kultúry v Slovenskej republike</c:v>
                </c:pt>
                <c:pt idx="2">
                  <c:v>Občianske združenie Kolysočka - Kolíska</c:v>
                </c:pt>
                <c:pt idx="3">
                  <c:v>Divadlo Alexandra Duchnoviča</c:v>
                </c:pt>
                <c:pt idx="4">
                  <c:v>Prešovská univerzita v Prešove</c:v>
                </c:pt>
                <c:pt idx="5">
                  <c:v>Okresná organizácia Rusínskej obrody vo Svidníku</c:v>
                </c:pt>
                <c:pt idx="6">
                  <c:v>Okrúhly stôl Rusínov Slovenska</c:v>
                </c:pt>
                <c:pt idx="7">
                  <c:v>PUĽS</c:v>
                </c:pt>
                <c:pt idx="8">
                  <c:v>Umelecký klub Prospecta</c:v>
                </c:pt>
                <c:pt idx="9">
                  <c:v>Rusínske komorné divadlo</c:v>
                </c:pt>
                <c:pt idx="10">
                  <c:v>Folklórny súbor Chemlon</c:v>
                </c:pt>
                <c:pt idx="11">
                  <c:v>Občianske združenie RUSINIJA-РУСИНИЯ</c:v>
                </c:pt>
                <c:pt idx="12">
                  <c:v>Svetový kongres Rusínov</c:v>
                </c:pt>
                <c:pt idx="13">
                  <c:v>Spolok rusínskych spisovateľov Slovenska</c:v>
                </c:pt>
                <c:pt idx="14">
                  <c:v>Vihorlatské múzeum v Humennom</c:v>
                </c:pt>
                <c:pt idx="15">
                  <c:v>Ostatní žiadatelia</c:v>
                </c:pt>
              </c:strCache>
            </c:strRef>
          </c:cat>
          <c:val>
            <c:numRef>
              <c:f>('Podľa krajov - tabuľka a graf'!$H$60:$H$74,'Podľa krajov - tabuľka a graf'!$H$214)</c:f>
              <c:numCache>
                <c:formatCode>#,##0.00\ "€"</c:formatCode>
                <c:ptCount val="16"/>
                <c:pt idx="0">
                  <c:v>348088</c:v>
                </c:pt>
                <c:pt idx="1">
                  <c:v>184080</c:v>
                </c:pt>
                <c:pt idx="2">
                  <c:v>180700</c:v>
                </c:pt>
                <c:pt idx="3">
                  <c:v>95200</c:v>
                </c:pt>
                <c:pt idx="4">
                  <c:v>68170</c:v>
                </c:pt>
                <c:pt idx="5">
                  <c:v>58527</c:v>
                </c:pt>
                <c:pt idx="6">
                  <c:v>40000</c:v>
                </c:pt>
                <c:pt idx="7">
                  <c:v>34500</c:v>
                </c:pt>
                <c:pt idx="8">
                  <c:v>25500</c:v>
                </c:pt>
                <c:pt idx="9">
                  <c:v>24000</c:v>
                </c:pt>
                <c:pt idx="10">
                  <c:v>22500</c:v>
                </c:pt>
                <c:pt idx="11">
                  <c:v>21500</c:v>
                </c:pt>
                <c:pt idx="12">
                  <c:v>20000</c:v>
                </c:pt>
                <c:pt idx="13">
                  <c:v>19787</c:v>
                </c:pt>
                <c:pt idx="14">
                  <c:v>15700</c:v>
                </c:pt>
                <c:pt idx="15">
                  <c:v>331219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4-474B-B12E-C3F75A112D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74050962038487"/>
          <c:y val="0.10496103043070788"/>
          <c:w val="0.47477899115964639"/>
          <c:h val="0.89217356477439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Podiel</a:t>
            </a:r>
            <a:r>
              <a:rPr lang="sk-SK" baseline="0"/>
              <a:t> pridelených financií podľa okresov za roky 2018-2021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06790033208712E-2"/>
          <c:y val="0.18523115366423681"/>
          <c:w val="0.57748557822845092"/>
          <c:h val="0.751249191405597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E1-4D9E-96A4-50A711977E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DD-4DD1-8272-13AFB5AE20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DD-4DD1-8272-13AFB5AE20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D-4DD1-8272-13AFB5AE20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DD-4DD1-8272-13AFB5AE20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DD-4DD1-8272-13AFB5AE20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DD-4DD1-8272-13AFB5AE20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DD-4DD1-8272-13AFB5AE20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DD-4DD1-8272-13AFB5AE20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DD-4DD1-8272-13AFB5AE20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ADD-4DD1-8272-13AFB5AE20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ADD-4DD1-8272-13AFB5AE20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ADD-4DD1-8272-13AFB5AE20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ADD-4DD1-8272-13AFB5AE20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ADD-4DD1-8272-13AFB5AE20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ADD-4DD1-8272-13AFB5AE20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ADD-4DD1-8272-13AFB5AE20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ADD-4DD1-8272-13AFB5AE20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ADD-4DD1-8272-13AFB5AE20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ADD-4DD1-8272-13AFB5AE20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ADD-4DD1-8272-13AFB5AE20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ADD-4DD1-8272-13AFB5AE20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ADD-4DD1-8272-13AFB5AE20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ADD-4DD1-8272-13AFB5AE20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ADD-4DD1-8272-13AFB5AE2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'Podľa okresov - tabuľka a graf'!$B$2:$B$26</c:f>
              <c:strCache>
                <c:ptCount val="25"/>
                <c:pt idx="0">
                  <c:v>Okres Prešov</c:v>
                </c:pt>
                <c:pt idx="1">
                  <c:v>Bratislava V</c:v>
                </c:pt>
                <c:pt idx="2">
                  <c:v>Okres Svidník </c:v>
                </c:pt>
                <c:pt idx="3">
                  <c:v>Bratislava IV</c:v>
                </c:pt>
                <c:pt idx="4">
                  <c:v>Okres Humenné </c:v>
                </c:pt>
                <c:pt idx="5">
                  <c:v>Okres Snina</c:v>
                </c:pt>
                <c:pt idx="6">
                  <c:v>Okres Medzilaborce</c:v>
                </c:pt>
                <c:pt idx="7">
                  <c:v>Okres Stará Ľubovňa</c:v>
                </c:pt>
                <c:pt idx="8">
                  <c:v>Okres Bardejov</c:v>
                </c:pt>
                <c:pt idx="9">
                  <c:v>Okres Stropkov</c:v>
                </c:pt>
                <c:pt idx="10">
                  <c:v>Okres Senec</c:v>
                </c:pt>
                <c:pt idx="11">
                  <c:v>Okres Spišská Nová Ves</c:v>
                </c:pt>
                <c:pt idx="12">
                  <c:v>Okres Sabinov</c:v>
                </c:pt>
                <c:pt idx="13">
                  <c:v>Bratislava I</c:v>
                </c:pt>
                <c:pt idx="14">
                  <c:v>Košice II</c:v>
                </c:pt>
                <c:pt idx="15">
                  <c:v>Okres Banská Bystrica</c:v>
                </c:pt>
                <c:pt idx="16">
                  <c:v>Košice IV</c:v>
                </c:pt>
                <c:pt idx="17">
                  <c:v>Bratislava II</c:v>
                </c:pt>
                <c:pt idx="18">
                  <c:v>Okres Levoča</c:v>
                </c:pt>
                <c:pt idx="19">
                  <c:v>Okres Michalovce </c:v>
                </c:pt>
                <c:pt idx="20">
                  <c:v>Košice I</c:v>
                </c:pt>
                <c:pt idx="21">
                  <c:v>Bratislava III</c:v>
                </c:pt>
                <c:pt idx="22">
                  <c:v>Košice - okolie </c:v>
                </c:pt>
                <c:pt idx="23">
                  <c:v>Okres Gelnica</c:v>
                </c:pt>
                <c:pt idx="24">
                  <c:v>Okres Poprad</c:v>
                </c:pt>
              </c:strCache>
            </c:strRef>
          </c:cat>
          <c:val>
            <c:numRef>
              <c:f>'Podľa okresov - tabuľka a graf'!$C$2:$C$26</c:f>
              <c:numCache>
                <c:formatCode>#,##0.00\ "€"</c:formatCode>
                <c:ptCount val="25"/>
                <c:pt idx="0">
                  <c:v>1035425</c:v>
                </c:pt>
                <c:pt idx="1">
                  <c:v>319972</c:v>
                </c:pt>
                <c:pt idx="2">
                  <c:v>183956</c:v>
                </c:pt>
                <c:pt idx="3">
                  <c:v>157384</c:v>
                </c:pt>
                <c:pt idx="4">
                  <c:v>89752</c:v>
                </c:pt>
                <c:pt idx="5">
                  <c:v>53265</c:v>
                </c:pt>
                <c:pt idx="6">
                  <c:v>35538</c:v>
                </c:pt>
                <c:pt idx="7">
                  <c:v>27995</c:v>
                </c:pt>
                <c:pt idx="8">
                  <c:v>23500</c:v>
                </c:pt>
                <c:pt idx="9">
                  <c:v>19900</c:v>
                </c:pt>
                <c:pt idx="10">
                  <c:v>18978</c:v>
                </c:pt>
                <c:pt idx="11">
                  <c:v>18684</c:v>
                </c:pt>
                <c:pt idx="12">
                  <c:v>16900</c:v>
                </c:pt>
                <c:pt idx="13">
                  <c:v>9526</c:v>
                </c:pt>
                <c:pt idx="14">
                  <c:v>9276</c:v>
                </c:pt>
                <c:pt idx="15">
                  <c:v>8776</c:v>
                </c:pt>
                <c:pt idx="16">
                  <c:v>8276</c:v>
                </c:pt>
                <c:pt idx="17">
                  <c:v>7184</c:v>
                </c:pt>
                <c:pt idx="18">
                  <c:v>3240</c:v>
                </c:pt>
                <c:pt idx="19">
                  <c:v>3039</c:v>
                </c:pt>
                <c:pt idx="20">
                  <c:v>2184</c:v>
                </c:pt>
                <c:pt idx="21">
                  <c:v>2184</c:v>
                </c:pt>
                <c:pt idx="22">
                  <c:v>1000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1-4D9E-96A4-50A711977E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9899120700103"/>
          <c:y val="6.9824517625619059E-2"/>
          <c:w val="0.21556891330228284"/>
          <c:h val="0.8854439096321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0</xdr:colOff>
      <xdr:row>173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D6030E4-CE08-483D-A4DE-F1B7ABCFC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12</xdr:col>
      <xdr:colOff>12700</xdr:colOff>
      <xdr:row>12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BF4548-E23A-4A64-AFBB-BC7F290AE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16</xdr:row>
      <xdr:rowOff>9524</xdr:rowOff>
    </xdr:from>
    <xdr:to>
      <xdr:col>19</xdr:col>
      <xdr:colOff>6350</xdr:colOff>
      <xdr:row>33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C1145F3-8E21-470C-AA86-390DEAE1A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631824</xdr:colOff>
      <xdr:row>38</xdr:row>
      <xdr:rowOff>9524</xdr:rowOff>
    </xdr:from>
    <xdr:to>
      <xdr:col>19</xdr:col>
      <xdr:colOff>6349</xdr:colOff>
      <xdr:row>55</xdr:row>
      <xdr:rowOff>6349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154CAD9-7D53-4C4F-BBF8-AABC25C2F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631825</xdr:colOff>
      <xdr:row>216</xdr:row>
      <xdr:rowOff>9524</xdr:rowOff>
    </xdr:from>
    <xdr:to>
      <xdr:col>18</xdr:col>
      <xdr:colOff>0</xdr:colOff>
      <xdr:row>232</xdr:row>
      <xdr:rowOff>184149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50B5431-2ED4-47D2-86FC-0929ACEA0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9524</xdr:colOff>
      <xdr:row>60</xdr:row>
      <xdr:rowOff>9525</xdr:rowOff>
    </xdr:from>
    <xdr:to>
      <xdr:col>19</xdr:col>
      <xdr:colOff>19049</xdr:colOff>
      <xdr:row>77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1D1CAE88-C8BA-4843-8288-F2E86AC75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</xdr:colOff>
      <xdr:row>1</xdr:row>
      <xdr:rowOff>3174</xdr:rowOff>
    </xdr:from>
    <xdr:to>
      <xdr:col>11</xdr:col>
      <xdr:colOff>603249</xdr:colOff>
      <xdr:row>26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F722D44-2488-4DAE-ADCE-A0C192F15A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60F5-6346-4CF1-9F99-E31C3A366A51}">
  <dimension ref="A1:H195"/>
  <sheetViews>
    <sheetView tabSelected="1" workbookViewId="0">
      <selection activeCell="O16" sqref="O16"/>
    </sheetView>
  </sheetViews>
  <sheetFormatPr defaultRowHeight="15" x14ac:dyDescent="0.25"/>
  <cols>
    <col min="1" max="1" width="8.140625" customWidth="1"/>
    <col min="2" max="2" width="50.85546875" customWidth="1"/>
    <col min="3" max="3" width="15.85546875" customWidth="1"/>
    <col min="4" max="4" width="12" style="9" customWidth="1"/>
    <col min="5" max="5" width="14.7109375" style="9" customWidth="1"/>
    <col min="6" max="6" width="12.28515625" style="9" customWidth="1"/>
    <col min="7" max="7" width="14.140625" style="9" customWidth="1"/>
    <col min="8" max="8" width="14.28515625" style="10" customWidth="1"/>
  </cols>
  <sheetData>
    <row r="1" spans="1:8" x14ac:dyDescent="0.25">
      <c r="A1" t="s">
        <v>793</v>
      </c>
      <c r="B1" t="s">
        <v>785</v>
      </c>
      <c r="C1" t="s">
        <v>786</v>
      </c>
      <c r="D1">
        <v>2018</v>
      </c>
      <c r="E1">
        <v>2019</v>
      </c>
      <c r="F1">
        <v>2020</v>
      </c>
      <c r="G1">
        <v>2021</v>
      </c>
      <c r="H1" s="8" t="s">
        <v>791</v>
      </c>
    </row>
    <row r="2" spans="1:8" x14ac:dyDescent="0.25">
      <c r="A2">
        <v>1</v>
      </c>
      <c r="B2" t="s">
        <v>62</v>
      </c>
      <c r="C2" t="s">
        <v>15</v>
      </c>
      <c r="D2" s="9">
        <v>94182</v>
      </c>
      <c r="E2" s="9">
        <v>80876</v>
      </c>
      <c r="F2" s="9">
        <v>78550</v>
      </c>
      <c r="G2" s="9">
        <v>94480</v>
      </c>
      <c r="H2" s="10">
        <v>348088</v>
      </c>
    </row>
    <row r="3" spans="1:8" x14ac:dyDescent="0.25">
      <c r="A3">
        <v>2</v>
      </c>
      <c r="B3" t="s">
        <v>293</v>
      </c>
      <c r="C3" t="s">
        <v>95</v>
      </c>
      <c r="D3" s="9">
        <v>55500</v>
      </c>
      <c r="E3" s="9">
        <v>62000</v>
      </c>
      <c r="F3" s="9">
        <v>60000</v>
      </c>
      <c r="G3" s="9">
        <v>61000</v>
      </c>
      <c r="H3" s="10">
        <v>238500</v>
      </c>
    </row>
    <row r="4" spans="1:8" x14ac:dyDescent="0.25">
      <c r="A4">
        <v>3</v>
      </c>
      <c r="B4" t="s">
        <v>271</v>
      </c>
      <c r="C4" t="s">
        <v>15</v>
      </c>
      <c r="D4" s="9">
        <v>34490</v>
      </c>
      <c r="E4" s="9">
        <v>43650</v>
      </c>
      <c r="F4" s="9">
        <v>46140</v>
      </c>
      <c r="G4" s="9">
        <v>59800</v>
      </c>
      <c r="H4" s="10">
        <v>184080</v>
      </c>
    </row>
    <row r="5" spans="1:8" x14ac:dyDescent="0.25">
      <c r="A5">
        <v>4</v>
      </c>
      <c r="B5" t="s">
        <v>122</v>
      </c>
      <c r="C5" t="s">
        <v>15</v>
      </c>
      <c r="D5" s="9">
        <v>56200</v>
      </c>
      <c r="E5" s="9">
        <v>47500</v>
      </c>
      <c r="F5" s="9">
        <v>40500</v>
      </c>
      <c r="G5" s="9">
        <v>36500</v>
      </c>
      <c r="H5" s="10">
        <v>180700</v>
      </c>
    </row>
    <row r="6" spans="1:8" x14ac:dyDescent="0.25">
      <c r="A6">
        <v>5</v>
      </c>
      <c r="B6" t="s">
        <v>94</v>
      </c>
      <c r="C6" t="s">
        <v>95</v>
      </c>
      <c r="D6" s="9">
        <v>36000</v>
      </c>
      <c r="E6" s="9">
        <v>44900</v>
      </c>
      <c r="F6" s="9">
        <v>38200</v>
      </c>
      <c r="G6" s="9">
        <v>33600</v>
      </c>
      <c r="H6" s="10">
        <v>152700</v>
      </c>
    </row>
    <row r="7" spans="1:8" x14ac:dyDescent="0.25">
      <c r="A7">
        <v>6</v>
      </c>
      <c r="B7" t="s">
        <v>154</v>
      </c>
      <c r="C7" t="s">
        <v>15</v>
      </c>
      <c r="D7" s="9">
        <v>24700</v>
      </c>
      <c r="E7" s="9">
        <v>25500</v>
      </c>
      <c r="F7" s="9">
        <v>24000</v>
      </c>
      <c r="G7" s="9">
        <v>21000</v>
      </c>
      <c r="H7" s="10">
        <v>95200</v>
      </c>
    </row>
    <row r="8" spans="1:8" x14ac:dyDescent="0.25">
      <c r="A8">
        <v>7</v>
      </c>
      <c r="B8" t="s">
        <v>120</v>
      </c>
      <c r="C8" t="s">
        <v>15</v>
      </c>
      <c r="D8" s="9">
        <v>23500</v>
      </c>
      <c r="E8" s="9">
        <v>23270</v>
      </c>
      <c r="F8" s="9">
        <v>18400</v>
      </c>
      <c r="G8" s="9">
        <v>3000</v>
      </c>
      <c r="H8" s="10">
        <v>68170</v>
      </c>
    </row>
    <row r="9" spans="1:8" x14ac:dyDescent="0.25">
      <c r="A9">
        <v>8</v>
      </c>
      <c r="B9" t="s">
        <v>101</v>
      </c>
      <c r="C9" t="s">
        <v>792</v>
      </c>
      <c r="D9" s="9">
        <v>15570</v>
      </c>
      <c r="E9" s="9">
        <v>17000</v>
      </c>
      <c r="F9" s="9">
        <v>17400</v>
      </c>
      <c r="G9" s="9">
        <v>10160</v>
      </c>
      <c r="H9" s="10">
        <v>60130</v>
      </c>
    </row>
    <row r="10" spans="1:8" x14ac:dyDescent="0.25">
      <c r="A10">
        <v>9</v>
      </c>
      <c r="B10" t="s">
        <v>23</v>
      </c>
      <c r="C10" t="s">
        <v>12</v>
      </c>
      <c r="D10" s="9">
        <v>20100</v>
      </c>
      <c r="E10" s="9">
        <v>5700</v>
      </c>
      <c r="F10" s="9">
        <v>15227</v>
      </c>
      <c r="G10" s="9">
        <v>17500</v>
      </c>
      <c r="H10" s="10">
        <v>58527</v>
      </c>
    </row>
    <row r="11" spans="1:8" x14ac:dyDescent="0.25">
      <c r="A11">
        <v>10</v>
      </c>
      <c r="B11" t="s">
        <v>747</v>
      </c>
      <c r="C11" t="s">
        <v>15</v>
      </c>
      <c r="D11" s="9">
        <v>0</v>
      </c>
      <c r="E11" s="9">
        <v>0</v>
      </c>
      <c r="F11" s="9">
        <v>0</v>
      </c>
      <c r="G11" s="9">
        <v>40000</v>
      </c>
      <c r="H11" s="10">
        <v>40000</v>
      </c>
    </row>
    <row r="12" spans="1:8" x14ac:dyDescent="0.25">
      <c r="A12">
        <v>12</v>
      </c>
      <c r="B12" t="s">
        <v>455</v>
      </c>
      <c r="C12" t="s">
        <v>15</v>
      </c>
      <c r="D12" s="9">
        <v>0</v>
      </c>
      <c r="E12" s="9">
        <v>6500</v>
      </c>
      <c r="F12" s="9">
        <v>8000</v>
      </c>
      <c r="G12" s="9">
        <v>10000</v>
      </c>
      <c r="H12" s="10">
        <v>34500</v>
      </c>
    </row>
    <row r="13" spans="1:8" x14ac:dyDescent="0.25">
      <c r="A13">
        <v>11</v>
      </c>
      <c r="B13" t="s">
        <v>11</v>
      </c>
      <c r="C13" t="s">
        <v>12</v>
      </c>
      <c r="D13" s="9">
        <v>8500</v>
      </c>
      <c r="E13" s="9">
        <v>5000</v>
      </c>
      <c r="F13" s="9">
        <v>4000</v>
      </c>
      <c r="G13" s="9">
        <v>8000</v>
      </c>
      <c r="H13" s="10">
        <v>25500</v>
      </c>
    </row>
    <row r="14" spans="1:8" x14ac:dyDescent="0.25">
      <c r="A14">
        <v>13</v>
      </c>
      <c r="B14" t="s">
        <v>359</v>
      </c>
      <c r="C14" t="s">
        <v>15</v>
      </c>
      <c r="D14" s="9">
        <v>0</v>
      </c>
      <c r="E14" s="9">
        <v>15000</v>
      </c>
      <c r="F14" s="9">
        <v>9000</v>
      </c>
      <c r="G14" s="9">
        <v>0</v>
      </c>
      <c r="H14" s="10">
        <v>24000</v>
      </c>
    </row>
    <row r="15" spans="1:8" x14ac:dyDescent="0.25">
      <c r="A15">
        <v>14</v>
      </c>
      <c r="B15" t="s">
        <v>350</v>
      </c>
      <c r="C15" t="s">
        <v>3</v>
      </c>
      <c r="D15" s="9">
        <v>0</v>
      </c>
      <c r="E15" s="9">
        <v>8000</v>
      </c>
      <c r="F15" s="9">
        <v>5000</v>
      </c>
      <c r="G15" s="9">
        <v>9500</v>
      </c>
      <c r="H15" s="10">
        <v>22500</v>
      </c>
    </row>
    <row r="16" spans="1:8" x14ac:dyDescent="0.25">
      <c r="A16">
        <v>15</v>
      </c>
      <c r="B16" t="s">
        <v>305</v>
      </c>
      <c r="C16" t="s">
        <v>3</v>
      </c>
      <c r="D16" s="9">
        <v>0</v>
      </c>
      <c r="E16" s="9">
        <v>4500</v>
      </c>
      <c r="F16" s="9">
        <v>8500</v>
      </c>
      <c r="G16" s="9">
        <v>8500</v>
      </c>
      <c r="H16" s="10">
        <v>21500</v>
      </c>
    </row>
    <row r="17" spans="1:8" x14ac:dyDescent="0.25">
      <c r="A17">
        <v>16</v>
      </c>
      <c r="B17" t="s">
        <v>229</v>
      </c>
      <c r="C17" t="s">
        <v>95</v>
      </c>
      <c r="D17" s="9">
        <v>3500</v>
      </c>
      <c r="E17" s="9">
        <v>7500</v>
      </c>
      <c r="F17" s="9">
        <v>6250</v>
      </c>
      <c r="G17" s="9">
        <v>3000</v>
      </c>
      <c r="H17" s="10">
        <v>20250</v>
      </c>
    </row>
    <row r="18" spans="1:8" x14ac:dyDescent="0.25">
      <c r="A18">
        <v>17</v>
      </c>
      <c r="B18" t="s">
        <v>377</v>
      </c>
      <c r="C18" t="s">
        <v>15</v>
      </c>
      <c r="D18" s="9">
        <v>0</v>
      </c>
      <c r="E18" s="9">
        <v>20000</v>
      </c>
      <c r="F18" s="9">
        <v>0</v>
      </c>
      <c r="G18" s="9">
        <v>0</v>
      </c>
      <c r="H18" s="10">
        <v>20000</v>
      </c>
    </row>
    <row r="19" spans="1:8" x14ac:dyDescent="0.25">
      <c r="A19">
        <v>18</v>
      </c>
      <c r="B19" t="s">
        <v>268</v>
      </c>
      <c r="C19" t="s">
        <v>15</v>
      </c>
      <c r="D19" s="9">
        <v>4342</v>
      </c>
      <c r="E19" s="9">
        <v>4550</v>
      </c>
      <c r="F19" s="9">
        <v>5190</v>
      </c>
      <c r="G19" s="9">
        <v>5705</v>
      </c>
      <c r="H19" s="10">
        <v>19787</v>
      </c>
    </row>
    <row r="20" spans="1:8" x14ac:dyDescent="0.25">
      <c r="A20">
        <v>19</v>
      </c>
      <c r="B20" t="s">
        <v>283</v>
      </c>
      <c r="C20" t="s">
        <v>3</v>
      </c>
      <c r="D20" s="9">
        <v>4000</v>
      </c>
      <c r="E20" s="9">
        <v>4700</v>
      </c>
      <c r="F20" s="9">
        <v>7000</v>
      </c>
      <c r="G20" s="9">
        <v>0</v>
      </c>
      <c r="H20" s="10">
        <v>15700</v>
      </c>
    </row>
    <row r="21" spans="1:8" x14ac:dyDescent="0.25">
      <c r="A21">
        <v>20</v>
      </c>
      <c r="B21" t="s">
        <v>21</v>
      </c>
      <c r="C21" t="s">
        <v>9</v>
      </c>
      <c r="D21" s="9">
        <v>6200</v>
      </c>
      <c r="E21" s="9">
        <v>3200</v>
      </c>
      <c r="F21" s="9">
        <v>3000</v>
      </c>
      <c r="G21" s="9">
        <v>2500</v>
      </c>
      <c r="H21" s="10">
        <v>14900</v>
      </c>
    </row>
    <row r="22" spans="1:8" x14ac:dyDescent="0.25">
      <c r="A22">
        <v>21</v>
      </c>
      <c r="B22" t="s">
        <v>252</v>
      </c>
      <c r="C22" t="s">
        <v>253</v>
      </c>
      <c r="D22" s="9">
        <v>5472</v>
      </c>
      <c r="E22" s="9">
        <v>4770</v>
      </c>
      <c r="F22" s="9">
        <v>4368</v>
      </c>
      <c r="G22" s="9">
        <v>0</v>
      </c>
      <c r="H22" s="10">
        <v>14610</v>
      </c>
    </row>
    <row r="23" spans="1:8" x14ac:dyDescent="0.25">
      <c r="A23">
        <v>22</v>
      </c>
      <c r="B23" t="s">
        <v>67</v>
      </c>
      <c r="C23" t="s">
        <v>68</v>
      </c>
      <c r="D23" s="9">
        <v>7085</v>
      </c>
      <c r="E23" s="9">
        <v>0</v>
      </c>
      <c r="F23" s="9">
        <v>6700</v>
      </c>
      <c r="G23" s="9">
        <v>0</v>
      </c>
      <c r="H23" s="10">
        <v>13785</v>
      </c>
    </row>
    <row r="24" spans="1:8" x14ac:dyDescent="0.25">
      <c r="A24">
        <v>23</v>
      </c>
      <c r="B24" t="s">
        <v>633</v>
      </c>
      <c r="C24" t="s">
        <v>591</v>
      </c>
      <c r="D24" s="9">
        <v>0</v>
      </c>
      <c r="E24" s="9">
        <v>0</v>
      </c>
      <c r="F24" s="9">
        <v>5000</v>
      </c>
      <c r="G24" s="9">
        <v>8118</v>
      </c>
      <c r="H24" s="10">
        <v>13118</v>
      </c>
    </row>
    <row r="25" spans="1:8" x14ac:dyDescent="0.25">
      <c r="A25">
        <v>24</v>
      </c>
      <c r="B25" t="s">
        <v>2</v>
      </c>
      <c r="C25" t="s">
        <v>3</v>
      </c>
      <c r="D25" s="9">
        <v>5000</v>
      </c>
      <c r="E25" s="9">
        <v>0</v>
      </c>
      <c r="G25" s="9">
        <v>6000</v>
      </c>
      <c r="H25" s="10">
        <v>11000</v>
      </c>
    </row>
    <row r="26" spans="1:8" x14ac:dyDescent="0.25">
      <c r="A26">
        <v>26</v>
      </c>
      <c r="B26" t="s">
        <v>567</v>
      </c>
      <c r="C26" t="s">
        <v>12</v>
      </c>
      <c r="D26" s="9">
        <v>0</v>
      </c>
      <c r="E26" s="9">
        <v>0</v>
      </c>
      <c r="F26" s="9">
        <v>4000</v>
      </c>
      <c r="G26" s="9">
        <v>6000</v>
      </c>
      <c r="H26" s="10">
        <v>10000</v>
      </c>
    </row>
    <row r="27" spans="1:8" x14ac:dyDescent="0.25">
      <c r="A27">
        <v>27</v>
      </c>
      <c r="B27" t="s">
        <v>34</v>
      </c>
      <c r="C27" t="s">
        <v>35</v>
      </c>
      <c r="D27" s="9">
        <v>2000</v>
      </c>
      <c r="E27" s="9">
        <v>2000</v>
      </c>
      <c r="F27" s="9">
        <v>2500</v>
      </c>
      <c r="G27" s="9">
        <v>2500</v>
      </c>
      <c r="H27" s="10">
        <v>9000</v>
      </c>
    </row>
    <row r="28" spans="1:8" x14ac:dyDescent="0.25">
      <c r="A28">
        <v>28</v>
      </c>
      <c r="B28" t="s">
        <v>749</v>
      </c>
      <c r="C28" t="s">
        <v>15</v>
      </c>
      <c r="D28" s="9">
        <v>0</v>
      </c>
      <c r="E28" s="9">
        <v>0</v>
      </c>
      <c r="F28" s="9">
        <v>0</v>
      </c>
      <c r="G28" s="9">
        <v>9000</v>
      </c>
      <c r="H28" s="10">
        <v>9000</v>
      </c>
    </row>
    <row r="29" spans="1:8" x14ac:dyDescent="0.25">
      <c r="A29">
        <v>29</v>
      </c>
      <c r="B29" t="s">
        <v>118</v>
      </c>
      <c r="C29" t="s">
        <v>15</v>
      </c>
      <c r="D29" s="9">
        <v>1900</v>
      </c>
      <c r="E29" s="9">
        <v>2000</v>
      </c>
      <c r="F29" s="9">
        <v>2000</v>
      </c>
      <c r="G29" s="9">
        <v>2000</v>
      </c>
      <c r="H29" s="10">
        <v>7900</v>
      </c>
    </row>
    <row r="30" spans="1:8" x14ac:dyDescent="0.25">
      <c r="A30">
        <v>30</v>
      </c>
      <c r="B30" t="s">
        <v>324</v>
      </c>
      <c r="C30" t="s">
        <v>325</v>
      </c>
      <c r="D30" s="9">
        <v>0</v>
      </c>
      <c r="E30" s="9">
        <v>2200</v>
      </c>
      <c r="F30" s="9">
        <v>2500</v>
      </c>
      <c r="G30" s="9">
        <v>3000</v>
      </c>
      <c r="H30" s="10">
        <v>7700</v>
      </c>
    </row>
    <row r="31" spans="1:8" x14ac:dyDescent="0.25">
      <c r="A31">
        <v>31</v>
      </c>
      <c r="B31" t="s">
        <v>85</v>
      </c>
      <c r="C31" t="s">
        <v>86</v>
      </c>
      <c r="D31" s="9">
        <v>3000</v>
      </c>
      <c r="E31" s="9">
        <v>2000</v>
      </c>
      <c r="F31" s="9">
        <v>2400</v>
      </c>
      <c r="G31" s="9">
        <v>0</v>
      </c>
      <c r="H31" s="10">
        <v>7400</v>
      </c>
    </row>
    <row r="32" spans="1:8" x14ac:dyDescent="0.25">
      <c r="A32">
        <v>32</v>
      </c>
      <c r="B32" t="s">
        <v>73</v>
      </c>
      <c r="C32" t="s">
        <v>74</v>
      </c>
      <c r="D32" s="9">
        <v>1000</v>
      </c>
      <c r="E32" s="9">
        <v>1000</v>
      </c>
      <c r="F32" s="9">
        <v>2400</v>
      </c>
      <c r="G32" s="9">
        <v>2000</v>
      </c>
      <c r="H32" s="10">
        <v>6400</v>
      </c>
    </row>
    <row r="33" spans="1:8" x14ac:dyDescent="0.25">
      <c r="A33">
        <v>33</v>
      </c>
      <c r="B33" t="s">
        <v>64</v>
      </c>
      <c r="C33" t="s">
        <v>65</v>
      </c>
      <c r="D33" s="9">
        <v>1000</v>
      </c>
      <c r="E33" s="9">
        <v>1000</v>
      </c>
      <c r="F33" s="9">
        <v>3000</v>
      </c>
      <c r="G33" s="9">
        <v>1000</v>
      </c>
      <c r="H33" s="10">
        <v>6000</v>
      </c>
    </row>
    <row r="34" spans="1:8" x14ac:dyDescent="0.25">
      <c r="A34">
        <v>34</v>
      </c>
      <c r="B34" t="s">
        <v>219</v>
      </c>
      <c r="C34" t="s">
        <v>12</v>
      </c>
      <c r="D34" s="9">
        <v>0</v>
      </c>
      <c r="E34" s="9">
        <v>0</v>
      </c>
      <c r="F34" s="9">
        <v>0</v>
      </c>
      <c r="G34" s="9">
        <v>6000</v>
      </c>
      <c r="H34" s="10">
        <v>6000</v>
      </c>
    </row>
    <row r="35" spans="1:8" x14ac:dyDescent="0.25">
      <c r="A35">
        <v>35</v>
      </c>
      <c r="B35" t="s">
        <v>108</v>
      </c>
      <c r="C35" t="s">
        <v>3</v>
      </c>
      <c r="D35" s="9">
        <v>6000</v>
      </c>
      <c r="E35" s="9">
        <v>0</v>
      </c>
      <c r="F35" s="9">
        <v>0</v>
      </c>
      <c r="G35" s="9">
        <v>0</v>
      </c>
      <c r="H35" s="10">
        <v>6000</v>
      </c>
    </row>
    <row r="36" spans="1:8" x14ac:dyDescent="0.25">
      <c r="A36">
        <v>36</v>
      </c>
      <c r="B36" t="s">
        <v>769</v>
      </c>
      <c r="C36" t="s">
        <v>499</v>
      </c>
      <c r="D36" s="9">
        <v>0</v>
      </c>
      <c r="E36" s="9">
        <v>0</v>
      </c>
      <c r="F36" s="9">
        <v>0</v>
      </c>
      <c r="G36" s="9">
        <v>6000</v>
      </c>
      <c r="H36" s="10">
        <v>6000</v>
      </c>
    </row>
    <row r="37" spans="1:8" x14ac:dyDescent="0.25">
      <c r="A37">
        <v>37</v>
      </c>
      <c r="B37" t="s">
        <v>29</v>
      </c>
      <c r="C37" t="s">
        <v>12</v>
      </c>
      <c r="D37" s="9">
        <v>1000</v>
      </c>
      <c r="E37" s="9">
        <v>1700</v>
      </c>
      <c r="F37" s="9">
        <v>1500</v>
      </c>
      <c r="G37" s="9">
        <v>1500</v>
      </c>
      <c r="H37" s="10">
        <v>5700</v>
      </c>
    </row>
    <row r="38" spans="1:8" x14ac:dyDescent="0.25">
      <c r="A38">
        <v>38</v>
      </c>
      <c r="B38" t="s">
        <v>26</v>
      </c>
      <c r="C38" t="s">
        <v>27</v>
      </c>
      <c r="D38" s="9">
        <v>1000</v>
      </c>
      <c r="E38" s="9">
        <v>1500</v>
      </c>
      <c r="F38" s="9">
        <v>1500</v>
      </c>
      <c r="G38" s="9">
        <v>1500</v>
      </c>
      <c r="H38" s="10">
        <v>5500</v>
      </c>
    </row>
    <row r="39" spans="1:8" x14ac:dyDescent="0.25">
      <c r="A39">
        <v>39</v>
      </c>
      <c r="B39" t="s">
        <v>37</v>
      </c>
      <c r="C39" t="s">
        <v>38</v>
      </c>
      <c r="D39" s="9">
        <v>1500</v>
      </c>
      <c r="E39" s="9">
        <v>1000</v>
      </c>
      <c r="F39" s="9">
        <v>1500</v>
      </c>
      <c r="G39" s="9">
        <v>1500</v>
      </c>
      <c r="H39" s="10">
        <v>5500</v>
      </c>
    </row>
    <row r="40" spans="1:8" x14ac:dyDescent="0.25">
      <c r="A40">
        <v>40</v>
      </c>
      <c r="B40" t="s">
        <v>43</v>
      </c>
      <c r="C40" t="s">
        <v>44</v>
      </c>
      <c r="D40" s="9">
        <v>1500</v>
      </c>
      <c r="E40" s="9">
        <v>1000</v>
      </c>
      <c r="F40" s="9">
        <v>1500</v>
      </c>
      <c r="G40" s="9">
        <v>1500</v>
      </c>
      <c r="H40" s="10">
        <v>5500</v>
      </c>
    </row>
    <row r="41" spans="1:8" x14ac:dyDescent="0.25">
      <c r="A41">
        <v>41</v>
      </c>
      <c r="B41" t="s">
        <v>644</v>
      </c>
      <c r="C41" t="s">
        <v>213</v>
      </c>
      <c r="D41" s="9">
        <v>0</v>
      </c>
      <c r="E41" s="9">
        <v>0</v>
      </c>
      <c r="F41" s="9">
        <v>5460</v>
      </c>
      <c r="G41" s="9">
        <v>0</v>
      </c>
      <c r="H41" s="10">
        <v>5460</v>
      </c>
    </row>
    <row r="42" spans="1:8" x14ac:dyDescent="0.25">
      <c r="A42">
        <v>42</v>
      </c>
      <c r="B42" t="s">
        <v>667</v>
      </c>
      <c r="C42" t="s">
        <v>668</v>
      </c>
      <c r="D42" s="9">
        <v>0</v>
      </c>
      <c r="E42" s="9">
        <v>0</v>
      </c>
      <c r="F42" s="9">
        <v>2184</v>
      </c>
      <c r="G42" s="9">
        <v>3276</v>
      </c>
      <c r="H42" s="10">
        <v>5460</v>
      </c>
    </row>
    <row r="43" spans="1:8" x14ac:dyDescent="0.25">
      <c r="A43">
        <v>43</v>
      </c>
      <c r="B43" t="s">
        <v>5</v>
      </c>
      <c r="C43" t="s">
        <v>6</v>
      </c>
      <c r="D43" s="9">
        <v>3000</v>
      </c>
      <c r="E43" s="9">
        <v>2000</v>
      </c>
      <c r="F43" s="9">
        <v>0</v>
      </c>
      <c r="H43" s="10">
        <v>5000</v>
      </c>
    </row>
    <row r="44" spans="1:8" x14ac:dyDescent="0.25">
      <c r="A44">
        <v>44</v>
      </c>
      <c r="B44" t="s">
        <v>40</v>
      </c>
      <c r="C44" t="s">
        <v>41</v>
      </c>
      <c r="D44" s="9">
        <v>1000</v>
      </c>
      <c r="E44" s="9">
        <v>1000</v>
      </c>
      <c r="F44" s="9">
        <v>1500</v>
      </c>
      <c r="G44" s="9">
        <v>1500</v>
      </c>
      <c r="H44" s="10">
        <v>5000</v>
      </c>
    </row>
    <row r="45" spans="1:8" x14ac:dyDescent="0.25">
      <c r="A45">
        <v>45</v>
      </c>
      <c r="B45" t="s">
        <v>498</v>
      </c>
      <c r="C45" t="s">
        <v>499</v>
      </c>
      <c r="D45" s="9">
        <v>0</v>
      </c>
      <c r="E45" s="9">
        <v>0</v>
      </c>
      <c r="F45" s="9">
        <v>5000</v>
      </c>
      <c r="G45" s="9">
        <v>0</v>
      </c>
      <c r="H45" s="10">
        <v>5000</v>
      </c>
    </row>
    <row r="46" spans="1:8" x14ac:dyDescent="0.25">
      <c r="A46">
        <v>46</v>
      </c>
      <c r="B46" t="s">
        <v>470</v>
      </c>
      <c r="C46" t="s">
        <v>264</v>
      </c>
      <c r="D46" s="9">
        <v>0</v>
      </c>
      <c r="E46" s="9">
        <v>0</v>
      </c>
      <c r="F46" s="9">
        <v>2500</v>
      </c>
      <c r="G46" s="9">
        <v>2500</v>
      </c>
      <c r="H46" s="10">
        <v>5000</v>
      </c>
    </row>
    <row r="47" spans="1:8" x14ac:dyDescent="0.25">
      <c r="A47">
        <v>47</v>
      </c>
      <c r="B47" t="s">
        <v>639</v>
      </c>
      <c r="C47" t="s">
        <v>95</v>
      </c>
      <c r="D47" s="9">
        <v>0</v>
      </c>
      <c r="E47" s="9">
        <v>0</v>
      </c>
      <c r="F47" s="9">
        <v>5000</v>
      </c>
      <c r="G47" s="9">
        <v>0</v>
      </c>
      <c r="H47" s="10">
        <v>5000</v>
      </c>
    </row>
    <row r="48" spans="1:8" x14ac:dyDescent="0.25">
      <c r="A48">
        <v>48</v>
      </c>
      <c r="B48" t="s">
        <v>782</v>
      </c>
      <c r="C48" t="s">
        <v>783</v>
      </c>
      <c r="D48" s="9">
        <v>0</v>
      </c>
      <c r="E48" s="9">
        <v>0</v>
      </c>
      <c r="F48" s="9">
        <v>0</v>
      </c>
      <c r="G48" s="9">
        <v>5000</v>
      </c>
      <c r="H48" s="10">
        <v>5000</v>
      </c>
    </row>
    <row r="49" spans="1:8" x14ac:dyDescent="0.25">
      <c r="A49">
        <v>49</v>
      </c>
      <c r="B49" t="s">
        <v>0</v>
      </c>
      <c r="C49" t="s">
        <v>6</v>
      </c>
      <c r="D49" s="9">
        <v>2026</v>
      </c>
      <c r="E49" s="9">
        <v>0</v>
      </c>
      <c r="F49" s="9">
        <v>2729</v>
      </c>
      <c r="G49" s="9">
        <v>0</v>
      </c>
      <c r="H49" s="10">
        <v>4755</v>
      </c>
    </row>
    <row r="50" spans="1:8" x14ac:dyDescent="0.25">
      <c r="A50">
        <v>50</v>
      </c>
      <c r="B50" t="s">
        <v>319</v>
      </c>
      <c r="C50" t="s">
        <v>320</v>
      </c>
      <c r="D50" s="9">
        <v>0</v>
      </c>
      <c r="E50" s="9">
        <v>1500</v>
      </c>
      <c r="F50" s="9">
        <v>1500</v>
      </c>
      <c r="G50" s="9">
        <v>1500</v>
      </c>
      <c r="H50" s="10">
        <v>4500</v>
      </c>
    </row>
    <row r="51" spans="1:8" x14ac:dyDescent="0.25">
      <c r="A51">
        <v>51</v>
      </c>
      <c r="B51" t="s">
        <v>56</v>
      </c>
      <c r="C51" t="s">
        <v>57</v>
      </c>
      <c r="D51" s="9">
        <v>1500</v>
      </c>
      <c r="E51" s="9">
        <v>1000</v>
      </c>
      <c r="F51" s="9">
        <v>0</v>
      </c>
      <c r="G51" s="9">
        <v>2000</v>
      </c>
      <c r="H51" s="10">
        <v>4500</v>
      </c>
    </row>
    <row r="52" spans="1:8" x14ac:dyDescent="0.25">
      <c r="A52">
        <v>52</v>
      </c>
      <c r="B52" t="s">
        <v>70</v>
      </c>
      <c r="C52" t="s">
        <v>71</v>
      </c>
      <c r="D52" s="9">
        <v>1000</v>
      </c>
      <c r="E52" s="9">
        <v>1500</v>
      </c>
      <c r="F52" s="9">
        <v>1000</v>
      </c>
      <c r="G52" s="9">
        <v>1000</v>
      </c>
      <c r="H52" s="10">
        <v>4500</v>
      </c>
    </row>
    <row r="53" spans="1:8" x14ac:dyDescent="0.25">
      <c r="A53">
        <v>53</v>
      </c>
      <c r="B53" t="s">
        <v>662</v>
      </c>
      <c r="C53" t="s">
        <v>663</v>
      </c>
      <c r="D53" s="9">
        <v>0</v>
      </c>
      <c r="E53" s="9">
        <v>0</v>
      </c>
      <c r="F53" s="9">
        <v>1092</v>
      </c>
      <c r="G53" s="9">
        <v>3276</v>
      </c>
      <c r="H53" s="10">
        <v>4368</v>
      </c>
    </row>
    <row r="54" spans="1:8" x14ac:dyDescent="0.25">
      <c r="A54">
        <v>54</v>
      </c>
      <c r="B54" t="s">
        <v>80</v>
      </c>
      <c r="C54" t="s">
        <v>80</v>
      </c>
      <c r="D54" s="9">
        <v>1500</v>
      </c>
      <c r="E54" s="9">
        <v>0</v>
      </c>
      <c r="F54" s="9">
        <v>2500</v>
      </c>
      <c r="G54" s="9">
        <v>0</v>
      </c>
      <c r="H54" s="10">
        <v>4000</v>
      </c>
    </row>
    <row r="55" spans="1:8" x14ac:dyDescent="0.25">
      <c r="A55">
        <v>55</v>
      </c>
      <c r="B55" t="s">
        <v>14</v>
      </c>
      <c r="C55" t="s">
        <v>15</v>
      </c>
      <c r="D55" s="9">
        <v>4000</v>
      </c>
      <c r="E55" s="9">
        <v>0</v>
      </c>
      <c r="F55" s="9">
        <v>0</v>
      </c>
      <c r="G55" s="9">
        <v>0</v>
      </c>
      <c r="H55" s="10">
        <v>4000</v>
      </c>
    </row>
    <row r="56" spans="1:8" x14ac:dyDescent="0.25">
      <c r="A56">
        <v>56</v>
      </c>
      <c r="B56" t="s">
        <v>330</v>
      </c>
      <c r="C56" t="s">
        <v>86</v>
      </c>
      <c r="D56" s="9">
        <v>0</v>
      </c>
      <c r="E56" s="9">
        <v>1000</v>
      </c>
      <c r="F56" s="9">
        <v>0</v>
      </c>
      <c r="G56" s="9">
        <v>3000</v>
      </c>
      <c r="H56" s="10">
        <v>4000</v>
      </c>
    </row>
    <row r="57" spans="1:8" x14ac:dyDescent="0.25">
      <c r="A57">
        <v>57</v>
      </c>
      <c r="B57" t="s">
        <v>97</v>
      </c>
      <c r="C57" t="s">
        <v>98</v>
      </c>
      <c r="D57" s="9">
        <v>1000</v>
      </c>
      <c r="E57" s="9">
        <v>700</v>
      </c>
      <c r="F57" s="9">
        <v>1500</v>
      </c>
      <c r="G57" s="9">
        <v>750</v>
      </c>
      <c r="H57" s="10">
        <v>3950</v>
      </c>
    </row>
    <row r="58" spans="1:8" x14ac:dyDescent="0.25">
      <c r="A58">
        <v>58</v>
      </c>
      <c r="B58" t="s">
        <v>307</v>
      </c>
      <c r="C58" t="s">
        <v>308</v>
      </c>
      <c r="D58" s="9">
        <v>0</v>
      </c>
      <c r="E58" s="9">
        <v>3784</v>
      </c>
      <c r="F58" s="9">
        <v>0</v>
      </c>
      <c r="G58" s="9">
        <v>0</v>
      </c>
      <c r="H58" s="10">
        <v>3784</v>
      </c>
    </row>
    <row r="59" spans="1:8" x14ac:dyDescent="0.25">
      <c r="A59">
        <v>59</v>
      </c>
      <c r="B59" t="s">
        <v>174</v>
      </c>
      <c r="C59" t="s">
        <v>175</v>
      </c>
      <c r="D59" s="9">
        <v>500</v>
      </c>
      <c r="E59" s="9">
        <v>700</v>
      </c>
      <c r="F59" s="9">
        <v>1000</v>
      </c>
      <c r="G59" s="9">
        <v>1500</v>
      </c>
      <c r="H59" s="10">
        <v>3700</v>
      </c>
    </row>
    <row r="60" spans="1:8" x14ac:dyDescent="0.25">
      <c r="A60">
        <v>60</v>
      </c>
      <c r="B60" t="s">
        <v>313</v>
      </c>
      <c r="C60" t="s">
        <v>314</v>
      </c>
      <c r="D60" s="9">
        <v>0</v>
      </c>
      <c r="E60" s="9">
        <v>1000</v>
      </c>
      <c r="F60" s="9">
        <v>1000</v>
      </c>
      <c r="G60" s="9">
        <v>1500</v>
      </c>
      <c r="H60" s="10">
        <v>3500</v>
      </c>
    </row>
    <row r="61" spans="1:8" x14ac:dyDescent="0.25">
      <c r="A61">
        <v>61</v>
      </c>
      <c r="B61" t="s">
        <v>212</v>
      </c>
      <c r="C61" t="s">
        <v>213</v>
      </c>
      <c r="D61" s="9">
        <v>1000</v>
      </c>
      <c r="E61" s="9">
        <v>1000</v>
      </c>
      <c r="F61" s="9">
        <v>1500</v>
      </c>
      <c r="G61" s="9">
        <v>0</v>
      </c>
      <c r="H61" s="10">
        <v>3500</v>
      </c>
    </row>
    <row r="62" spans="1:8" x14ac:dyDescent="0.25">
      <c r="A62">
        <v>62</v>
      </c>
      <c r="B62" t="s">
        <v>646</v>
      </c>
      <c r="C62" t="s">
        <v>499</v>
      </c>
      <c r="D62" s="9">
        <v>0</v>
      </c>
      <c r="E62" s="9">
        <v>0</v>
      </c>
      <c r="F62" s="9">
        <v>0</v>
      </c>
      <c r="G62" s="9">
        <v>3276</v>
      </c>
      <c r="H62" s="10">
        <v>3276</v>
      </c>
    </row>
    <row r="63" spans="1:8" x14ac:dyDescent="0.25">
      <c r="A63">
        <v>63</v>
      </c>
      <c r="B63" t="s">
        <v>761</v>
      </c>
      <c r="C63" t="s">
        <v>499</v>
      </c>
      <c r="D63" s="9">
        <v>0</v>
      </c>
      <c r="E63" s="9">
        <v>0</v>
      </c>
      <c r="F63" s="9">
        <v>0</v>
      </c>
      <c r="G63" s="9">
        <v>3276</v>
      </c>
      <c r="H63" s="10">
        <v>3276</v>
      </c>
    </row>
    <row r="64" spans="1:8" x14ac:dyDescent="0.25">
      <c r="A64">
        <v>64</v>
      </c>
      <c r="B64" t="s">
        <v>651</v>
      </c>
      <c r="C64" t="s">
        <v>652</v>
      </c>
      <c r="D64" s="9">
        <v>0</v>
      </c>
      <c r="E64" s="9">
        <v>0</v>
      </c>
      <c r="F64" s="9">
        <v>3276</v>
      </c>
      <c r="G64" s="9">
        <v>0</v>
      </c>
      <c r="H64" s="10">
        <v>3276</v>
      </c>
    </row>
    <row r="65" spans="1:8" x14ac:dyDescent="0.25">
      <c r="A65">
        <v>65</v>
      </c>
      <c r="B65" t="s">
        <v>635</v>
      </c>
      <c r="C65" t="s">
        <v>636</v>
      </c>
      <c r="D65" s="9">
        <v>0</v>
      </c>
      <c r="E65" s="9">
        <v>0</v>
      </c>
      <c r="F65" s="9">
        <v>3039</v>
      </c>
      <c r="G65" s="9">
        <v>0</v>
      </c>
      <c r="H65" s="10">
        <v>3039</v>
      </c>
    </row>
    <row r="66" spans="1:8" x14ac:dyDescent="0.25">
      <c r="A66">
        <v>66</v>
      </c>
      <c r="B66" t="s">
        <v>18</v>
      </c>
      <c r="C66" t="s">
        <v>19</v>
      </c>
      <c r="D66" s="9">
        <v>1000</v>
      </c>
      <c r="E66" s="9">
        <v>1000</v>
      </c>
      <c r="F66" s="9">
        <v>0</v>
      </c>
      <c r="G66" s="9">
        <v>1000</v>
      </c>
      <c r="H66" s="10">
        <v>3000</v>
      </c>
    </row>
    <row r="67" spans="1:8" x14ac:dyDescent="0.25">
      <c r="A67">
        <v>67</v>
      </c>
      <c r="B67" t="s">
        <v>177</v>
      </c>
      <c r="C67" t="s">
        <v>178</v>
      </c>
      <c r="D67" s="9">
        <v>500</v>
      </c>
      <c r="E67" s="9">
        <v>1000</v>
      </c>
      <c r="F67" s="9">
        <v>0</v>
      </c>
      <c r="G67" s="9">
        <v>1500</v>
      </c>
      <c r="H67" s="10">
        <v>3000</v>
      </c>
    </row>
    <row r="68" spans="1:8" x14ac:dyDescent="0.25">
      <c r="A68">
        <v>68</v>
      </c>
      <c r="B68" t="s">
        <v>548</v>
      </c>
      <c r="C68" t="s">
        <v>314</v>
      </c>
      <c r="D68" s="9">
        <v>0</v>
      </c>
      <c r="E68" s="9">
        <v>0</v>
      </c>
      <c r="F68" s="9">
        <v>3000</v>
      </c>
      <c r="G68" s="9">
        <v>0</v>
      </c>
      <c r="H68" s="10">
        <v>3000</v>
      </c>
    </row>
    <row r="69" spans="1:8" x14ac:dyDescent="0.25">
      <c r="A69">
        <v>69</v>
      </c>
      <c r="B69" t="s">
        <v>221</v>
      </c>
      <c r="C69" t="s">
        <v>222</v>
      </c>
      <c r="D69" s="9">
        <v>1000</v>
      </c>
      <c r="E69" s="9">
        <v>0</v>
      </c>
      <c r="F69" s="9">
        <v>1000</v>
      </c>
      <c r="G69" s="9">
        <v>1000</v>
      </c>
      <c r="H69" s="10">
        <v>3000</v>
      </c>
    </row>
    <row r="70" spans="1:8" x14ac:dyDescent="0.25">
      <c r="A70">
        <v>70</v>
      </c>
      <c r="B70" t="s">
        <v>493</v>
      </c>
      <c r="C70" t="s">
        <v>3</v>
      </c>
      <c r="D70" s="9">
        <v>0</v>
      </c>
      <c r="E70" s="9">
        <v>0</v>
      </c>
      <c r="F70" s="9">
        <v>3000</v>
      </c>
      <c r="G70" s="9">
        <v>0</v>
      </c>
      <c r="H70" s="10">
        <v>3000</v>
      </c>
    </row>
    <row r="71" spans="1:8" x14ac:dyDescent="0.25">
      <c r="A71">
        <v>71</v>
      </c>
      <c r="B71" t="s">
        <v>695</v>
      </c>
      <c r="C71" t="s">
        <v>199</v>
      </c>
      <c r="D71" s="9">
        <v>0</v>
      </c>
      <c r="E71" s="9">
        <v>0</v>
      </c>
      <c r="F71" s="9">
        <v>0</v>
      </c>
      <c r="G71" s="9">
        <v>3000</v>
      </c>
      <c r="H71" s="10">
        <v>3000</v>
      </c>
    </row>
    <row r="72" spans="1:8" x14ac:dyDescent="0.25">
      <c r="A72">
        <v>72</v>
      </c>
      <c r="B72" t="s">
        <v>327</v>
      </c>
      <c r="C72" t="s">
        <v>328</v>
      </c>
      <c r="D72" s="9">
        <v>0</v>
      </c>
      <c r="E72" s="9">
        <v>1000</v>
      </c>
      <c r="F72" s="9">
        <v>0</v>
      </c>
      <c r="G72" s="9">
        <v>2000</v>
      </c>
      <c r="H72" s="10">
        <v>3000</v>
      </c>
    </row>
    <row r="73" spans="1:8" x14ac:dyDescent="0.25">
      <c r="A73">
        <v>73</v>
      </c>
      <c r="B73" t="s">
        <v>225</v>
      </c>
      <c r="C73" t="s">
        <v>95</v>
      </c>
      <c r="D73" s="9">
        <v>1500</v>
      </c>
      <c r="E73" s="9">
        <v>1000</v>
      </c>
      <c r="F73" s="9">
        <v>0</v>
      </c>
      <c r="G73" s="9">
        <v>0</v>
      </c>
      <c r="H73" s="10">
        <v>2500</v>
      </c>
    </row>
    <row r="74" spans="1:8" x14ac:dyDescent="0.25">
      <c r="A74">
        <v>74</v>
      </c>
      <c r="B74" t="s">
        <v>690</v>
      </c>
      <c r="C74" t="s">
        <v>691</v>
      </c>
      <c r="D74" s="9">
        <v>0</v>
      </c>
      <c r="E74" s="9">
        <v>0</v>
      </c>
      <c r="F74" s="9">
        <v>0</v>
      </c>
      <c r="G74" s="9">
        <v>2500</v>
      </c>
      <c r="H74" s="10">
        <v>2500</v>
      </c>
    </row>
    <row r="75" spans="1:8" x14ac:dyDescent="0.25">
      <c r="A75">
        <v>75</v>
      </c>
      <c r="B75" t="s">
        <v>258</v>
      </c>
      <c r="C75" t="s">
        <v>95</v>
      </c>
      <c r="D75" s="9">
        <v>2500</v>
      </c>
      <c r="E75" s="9">
        <v>0</v>
      </c>
      <c r="F75" s="9">
        <v>0</v>
      </c>
      <c r="G75" s="9">
        <v>0</v>
      </c>
      <c r="H75" s="10">
        <v>2500</v>
      </c>
    </row>
    <row r="76" spans="1:8" x14ac:dyDescent="0.25">
      <c r="A76">
        <v>76</v>
      </c>
      <c r="B76" t="s">
        <v>681</v>
      </c>
      <c r="C76" t="s">
        <v>12</v>
      </c>
      <c r="D76" s="9">
        <v>0</v>
      </c>
      <c r="E76" s="9">
        <v>0</v>
      </c>
      <c r="F76" s="9">
        <v>0</v>
      </c>
      <c r="G76" s="9">
        <v>2360</v>
      </c>
      <c r="H76" s="10">
        <v>2360</v>
      </c>
    </row>
    <row r="77" spans="1:8" x14ac:dyDescent="0.25">
      <c r="A77">
        <v>77</v>
      </c>
      <c r="B77" t="s">
        <v>171</v>
      </c>
      <c r="C77" t="s">
        <v>172</v>
      </c>
      <c r="D77" s="9">
        <v>600</v>
      </c>
      <c r="E77" s="9">
        <v>0</v>
      </c>
      <c r="F77" s="9">
        <v>700</v>
      </c>
      <c r="G77" s="9">
        <v>1000</v>
      </c>
      <c r="H77" s="10">
        <v>2300</v>
      </c>
    </row>
    <row r="78" spans="1:8" x14ac:dyDescent="0.25">
      <c r="A78">
        <v>78</v>
      </c>
      <c r="B78" t="s">
        <v>245</v>
      </c>
      <c r="C78" t="s">
        <v>246</v>
      </c>
      <c r="D78" s="9">
        <v>700</v>
      </c>
      <c r="E78" s="9">
        <v>700</v>
      </c>
      <c r="F78" s="9">
        <v>900</v>
      </c>
      <c r="G78" s="9">
        <v>0</v>
      </c>
      <c r="H78" s="10">
        <v>2300</v>
      </c>
    </row>
    <row r="79" spans="1:8" x14ac:dyDescent="0.25">
      <c r="A79">
        <v>79</v>
      </c>
      <c r="B79" t="s">
        <v>247</v>
      </c>
      <c r="C79" t="s">
        <v>248</v>
      </c>
      <c r="D79" s="9">
        <v>700</v>
      </c>
      <c r="E79" s="9">
        <v>0</v>
      </c>
      <c r="F79" s="9">
        <v>1500</v>
      </c>
      <c r="G79" s="9">
        <v>0</v>
      </c>
      <c r="H79" s="10">
        <v>2200</v>
      </c>
    </row>
    <row r="80" spans="1:8" x14ac:dyDescent="0.25">
      <c r="A80">
        <v>80</v>
      </c>
      <c r="B80" t="s">
        <v>198</v>
      </c>
      <c r="C80" t="s">
        <v>199</v>
      </c>
      <c r="D80" s="9">
        <v>500</v>
      </c>
      <c r="E80" s="9">
        <v>1200</v>
      </c>
      <c r="F80" s="9">
        <v>500</v>
      </c>
      <c r="G80" s="9">
        <v>0</v>
      </c>
      <c r="H80" s="10">
        <v>2200</v>
      </c>
    </row>
    <row r="81" spans="1:8" x14ac:dyDescent="0.25">
      <c r="A81">
        <v>81</v>
      </c>
      <c r="B81" t="s">
        <v>113</v>
      </c>
      <c r="C81" t="s">
        <v>114</v>
      </c>
      <c r="D81" s="9">
        <v>1500</v>
      </c>
      <c r="E81" s="9">
        <v>700</v>
      </c>
      <c r="F81" s="9">
        <v>0</v>
      </c>
      <c r="G81" s="9">
        <v>0</v>
      </c>
      <c r="H81" s="10">
        <v>2200</v>
      </c>
    </row>
    <row r="82" spans="1:8" x14ac:dyDescent="0.25">
      <c r="A82">
        <v>82</v>
      </c>
      <c r="B82" t="s">
        <v>657</v>
      </c>
      <c r="C82" t="s">
        <v>95</v>
      </c>
      <c r="D82" s="9">
        <v>0</v>
      </c>
      <c r="E82" s="9">
        <v>0</v>
      </c>
      <c r="F82" s="9">
        <v>2184</v>
      </c>
      <c r="G82" s="9">
        <v>0</v>
      </c>
      <c r="H82" s="10">
        <v>2184</v>
      </c>
    </row>
    <row r="83" spans="1:8" x14ac:dyDescent="0.25">
      <c r="A83">
        <v>83</v>
      </c>
      <c r="B83" t="s">
        <v>659</v>
      </c>
      <c r="C83" t="s">
        <v>660</v>
      </c>
      <c r="D83" s="9">
        <v>0</v>
      </c>
      <c r="E83" s="9">
        <v>0</v>
      </c>
      <c r="F83" s="9">
        <v>2184</v>
      </c>
      <c r="G83" s="9">
        <v>0</v>
      </c>
      <c r="H83" s="10">
        <v>2184</v>
      </c>
    </row>
    <row r="84" spans="1:8" x14ac:dyDescent="0.25">
      <c r="A84">
        <v>84</v>
      </c>
      <c r="B84" t="s">
        <v>670</v>
      </c>
      <c r="C84" t="s">
        <v>671</v>
      </c>
      <c r="D84" s="9">
        <v>0</v>
      </c>
      <c r="E84" s="9">
        <v>0</v>
      </c>
      <c r="F84" s="9">
        <v>2184</v>
      </c>
      <c r="G84" s="9">
        <v>0</v>
      </c>
      <c r="H84" s="10">
        <v>2184</v>
      </c>
    </row>
    <row r="85" spans="1:8" x14ac:dyDescent="0.25">
      <c r="A85">
        <v>85</v>
      </c>
      <c r="B85" t="s">
        <v>673</v>
      </c>
      <c r="C85" t="s">
        <v>95</v>
      </c>
      <c r="D85" s="9">
        <v>0</v>
      </c>
      <c r="E85" s="9">
        <v>0</v>
      </c>
      <c r="F85" s="9">
        <v>2184</v>
      </c>
      <c r="G85" s="9">
        <v>0</v>
      </c>
      <c r="H85" s="10">
        <v>2184</v>
      </c>
    </row>
    <row r="86" spans="1:8" x14ac:dyDescent="0.25">
      <c r="A86">
        <v>86</v>
      </c>
      <c r="B86" t="s">
        <v>194</v>
      </c>
      <c r="C86" t="s">
        <v>195</v>
      </c>
      <c r="D86" s="9">
        <v>500</v>
      </c>
      <c r="E86" s="9">
        <v>0</v>
      </c>
      <c r="F86" s="9">
        <v>600</v>
      </c>
      <c r="G86" s="9">
        <v>1000</v>
      </c>
      <c r="H86" s="10">
        <v>2100</v>
      </c>
    </row>
    <row r="87" spans="1:8" x14ac:dyDescent="0.25">
      <c r="A87">
        <v>87</v>
      </c>
      <c r="B87" t="s">
        <v>140</v>
      </c>
      <c r="C87" t="s">
        <v>141</v>
      </c>
      <c r="D87" s="9">
        <v>600</v>
      </c>
      <c r="E87" s="9">
        <v>0</v>
      </c>
      <c r="F87" s="9">
        <v>1000</v>
      </c>
      <c r="G87" s="9">
        <v>500</v>
      </c>
      <c r="H87" s="10">
        <v>2100</v>
      </c>
    </row>
    <row r="88" spans="1:8" x14ac:dyDescent="0.25">
      <c r="A88">
        <v>88</v>
      </c>
      <c r="B88" t="s">
        <v>544</v>
      </c>
      <c r="C88" t="s">
        <v>95</v>
      </c>
      <c r="D88" s="9">
        <v>0</v>
      </c>
      <c r="E88" s="9">
        <v>0</v>
      </c>
      <c r="F88" s="9">
        <v>2026</v>
      </c>
      <c r="G88" s="9">
        <v>0</v>
      </c>
      <c r="H88" s="10">
        <v>2026</v>
      </c>
    </row>
    <row r="89" spans="1:8" x14ac:dyDescent="0.25">
      <c r="A89">
        <v>89</v>
      </c>
      <c r="B89" t="s">
        <v>8</v>
      </c>
      <c r="C89" t="s">
        <v>9</v>
      </c>
      <c r="D89" s="9">
        <v>1000</v>
      </c>
      <c r="E89" s="9">
        <v>0</v>
      </c>
      <c r="F89" s="9">
        <v>1000</v>
      </c>
      <c r="G89" s="9">
        <v>0</v>
      </c>
      <c r="H89" s="10">
        <v>2000</v>
      </c>
    </row>
    <row r="90" spans="1:8" x14ac:dyDescent="0.25">
      <c r="A90">
        <v>90</v>
      </c>
      <c r="B90" t="s">
        <v>49</v>
      </c>
      <c r="C90" t="s">
        <v>50</v>
      </c>
      <c r="D90" s="9">
        <v>1000</v>
      </c>
      <c r="E90" s="9">
        <v>500</v>
      </c>
      <c r="F90" s="9">
        <v>0</v>
      </c>
      <c r="G90" s="9">
        <v>500</v>
      </c>
      <c r="H90" s="10">
        <v>2000</v>
      </c>
    </row>
    <row r="91" spans="1:8" x14ac:dyDescent="0.25">
      <c r="A91">
        <v>91</v>
      </c>
      <c r="B91" t="s">
        <v>59</v>
      </c>
      <c r="C91" t="s">
        <v>60</v>
      </c>
      <c r="D91" s="9">
        <v>500</v>
      </c>
      <c r="E91" s="9">
        <v>0</v>
      </c>
      <c r="F91" s="9">
        <v>0</v>
      </c>
      <c r="G91" s="9">
        <v>1500</v>
      </c>
      <c r="H91" s="10">
        <v>2000</v>
      </c>
    </row>
    <row r="92" spans="1:8" x14ac:dyDescent="0.25">
      <c r="A92">
        <v>92</v>
      </c>
      <c r="B92" t="s">
        <v>82</v>
      </c>
      <c r="C92" t="s">
        <v>83</v>
      </c>
      <c r="D92" s="9">
        <v>1000</v>
      </c>
      <c r="E92" s="9">
        <v>1000</v>
      </c>
      <c r="F92" s="9">
        <v>0</v>
      </c>
      <c r="G92" s="9">
        <v>0</v>
      </c>
      <c r="H92" s="10">
        <v>2000</v>
      </c>
    </row>
    <row r="93" spans="1:8" x14ac:dyDescent="0.25">
      <c r="A93">
        <v>93</v>
      </c>
      <c r="B93" t="s">
        <v>88</v>
      </c>
      <c r="C93" t="s">
        <v>89</v>
      </c>
      <c r="D93" s="9">
        <v>1000</v>
      </c>
      <c r="E93" s="9">
        <v>0</v>
      </c>
      <c r="F93" s="9">
        <v>500</v>
      </c>
      <c r="G93" s="9">
        <v>500</v>
      </c>
      <c r="H93" s="10">
        <v>2000</v>
      </c>
    </row>
    <row r="94" spans="1:8" x14ac:dyDescent="0.25">
      <c r="A94">
        <v>94</v>
      </c>
      <c r="B94" t="s">
        <v>569</v>
      </c>
      <c r="C94" t="s">
        <v>6</v>
      </c>
      <c r="D94" s="9">
        <v>0</v>
      </c>
      <c r="E94" s="9">
        <v>0</v>
      </c>
      <c r="F94" s="9">
        <v>2000</v>
      </c>
      <c r="G94" s="9">
        <v>0</v>
      </c>
      <c r="H94" s="10">
        <v>2000</v>
      </c>
    </row>
    <row r="95" spans="1:8" x14ac:dyDescent="0.25">
      <c r="A95">
        <v>95</v>
      </c>
      <c r="B95" t="s">
        <v>266</v>
      </c>
      <c r="C95" t="s">
        <v>86</v>
      </c>
      <c r="D95" s="9">
        <v>1000</v>
      </c>
      <c r="E95" s="9">
        <v>0</v>
      </c>
      <c r="F95" s="9">
        <v>0</v>
      </c>
      <c r="G95" s="9">
        <v>1000</v>
      </c>
      <c r="H95" s="10">
        <v>2000</v>
      </c>
    </row>
    <row r="96" spans="1:8" x14ac:dyDescent="0.25">
      <c r="A96">
        <v>96</v>
      </c>
      <c r="B96" t="s">
        <v>436</v>
      </c>
      <c r="C96" t="s">
        <v>424</v>
      </c>
      <c r="D96" s="9">
        <v>0</v>
      </c>
      <c r="E96" s="9">
        <v>500</v>
      </c>
      <c r="F96" s="9">
        <v>900</v>
      </c>
      <c r="G96" s="9">
        <v>500</v>
      </c>
      <c r="H96" s="10">
        <v>1900</v>
      </c>
    </row>
    <row r="97" spans="1:8" x14ac:dyDescent="0.25">
      <c r="A97">
        <v>97</v>
      </c>
      <c r="B97" t="s">
        <v>149</v>
      </c>
      <c r="C97" t="s">
        <v>150</v>
      </c>
      <c r="D97" s="9">
        <v>500</v>
      </c>
      <c r="E97" s="9">
        <v>0</v>
      </c>
      <c r="F97" s="9">
        <v>900</v>
      </c>
      <c r="G97" s="9">
        <v>500</v>
      </c>
      <c r="H97" s="10">
        <v>1900</v>
      </c>
    </row>
    <row r="98" spans="1:8" x14ac:dyDescent="0.25">
      <c r="A98">
        <v>98</v>
      </c>
      <c r="B98" t="s">
        <v>414</v>
      </c>
      <c r="C98" t="s">
        <v>415</v>
      </c>
      <c r="D98" s="9">
        <v>0</v>
      </c>
      <c r="E98" s="9">
        <v>500</v>
      </c>
      <c r="F98" s="9">
        <v>900</v>
      </c>
      <c r="G98" s="9">
        <v>500</v>
      </c>
      <c r="H98" s="10">
        <v>1900</v>
      </c>
    </row>
    <row r="99" spans="1:8" x14ac:dyDescent="0.25">
      <c r="A99">
        <v>99</v>
      </c>
      <c r="B99" t="s">
        <v>416</v>
      </c>
      <c r="C99" t="s">
        <v>417</v>
      </c>
      <c r="D99" s="9">
        <v>0</v>
      </c>
      <c r="E99" s="9">
        <v>500</v>
      </c>
      <c r="F99" s="9">
        <v>900</v>
      </c>
      <c r="G99" s="9">
        <v>500</v>
      </c>
      <c r="H99" s="10">
        <v>1900</v>
      </c>
    </row>
    <row r="100" spans="1:8" x14ac:dyDescent="0.25">
      <c r="A100">
        <v>100</v>
      </c>
      <c r="B100" t="s">
        <v>203</v>
      </c>
      <c r="C100" t="s">
        <v>204</v>
      </c>
      <c r="D100" s="9">
        <v>500</v>
      </c>
      <c r="E100" s="9">
        <v>700</v>
      </c>
      <c r="F100" s="9">
        <v>700</v>
      </c>
      <c r="G100" s="9">
        <v>0</v>
      </c>
      <c r="H100" s="10">
        <v>1900</v>
      </c>
    </row>
    <row r="101" spans="1:8" x14ac:dyDescent="0.25">
      <c r="A101">
        <v>101</v>
      </c>
      <c r="B101" t="s">
        <v>231</v>
      </c>
      <c r="C101" t="s">
        <v>74</v>
      </c>
      <c r="D101" s="9">
        <v>700</v>
      </c>
      <c r="E101" s="9">
        <v>0</v>
      </c>
      <c r="F101" s="9">
        <v>0</v>
      </c>
      <c r="G101" s="9">
        <v>1000</v>
      </c>
      <c r="H101" s="10">
        <v>1700</v>
      </c>
    </row>
    <row r="102" spans="1:8" x14ac:dyDescent="0.25">
      <c r="A102">
        <v>102</v>
      </c>
      <c r="B102" t="s">
        <v>458</v>
      </c>
      <c r="C102" t="s">
        <v>459</v>
      </c>
      <c r="D102" s="9">
        <v>0</v>
      </c>
      <c r="E102" s="9">
        <v>700</v>
      </c>
      <c r="F102" s="9">
        <v>0</v>
      </c>
      <c r="G102" s="9">
        <v>1000</v>
      </c>
      <c r="H102" s="10">
        <v>1700</v>
      </c>
    </row>
    <row r="103" spans="1:8" x14ac:dyDescent="0.25">
      <c r="A103">
        <v>103</v>
      </c>
      <c r="B103" t="s">
        <v>460</v>
      </c>
      <c r="C103" t="s">
        <v>461</v>
      </c>
      <c r="D103" s="9">
        <v>0</v>
      </c>
      <c r="E103" s="9">
        <v>700</v>
      </c>
      <c r="F103" s="9">
        <v>0</v>
      </c>
      <c r="G103" s="9">
        <v>1000</v>
      </c>
      <c r="H103" s="10">
        <v>1700</v>
      </c>
    </row>
    <row r="104" spans="1:8" x14ac:dyDescent="0.25">
      <c r="A104">
        <v>104</v>
      </c>
      <c r="B104" t="s">
        <v>249</v>
      </c>
      <c r="C104" t="s">
        <v>250</v>
      </c>
      <c r="D104" s="9">
        <v>700</v>
      </c>
      <c r="E104" s="9">
        <v>0</v>
      </c>
      <c r="F104" s="9">
        <v>0</v>
      </c>
      <c r="G104" s="9">
        <v>1000</v>
      </c>
      <c r="H104" s="10">
        <v>1700</v>
      </c>
    </row>
    <row r="105" spans="1:8" x14ac:dyDescent="0.25">
      <c r="A105">
        <v>105</v>
      </c>
      <c r="B105" t="s">
        <v>91</v>
      </c>
      <c r="C105" t="s">
        <v>92</v>
      </c>
      <c r="D105" s="9">
        <v>1595</v>
      </c>
      <c r="E105" s="9">
        <v>0</v>
      </c>
      <c r="F105" s="9">
        <v>0</v>
      </c>
      <c r="G105" s="9">
        <v>0</v>
      </c>
      <c r="H105" s="10">
        <v>1595</v>
      </c>
    </row>
    <row r="106" spans="1:8" x14ac:dyDescent="0.25">
      <c r="A106">
        <v>106</v>
      </c>
      <c r="B106" t="s">
        <v>52</v>
      </c>
      <c r="C106" t="s">
        <v>53</v>
      </c>
      <c r="D106" s="9">
        <v>520</v>
      </c>
      <c r="E106" s="9">
        <v>1000</v>
      </c>
      <c r="F106" s="9">
        <v>0</v>
      </c>
      <c r="G106" s="9">
        <v>0</v>
      </c>
      <c r="H106" s="10">
        <v>1520</v>
      </c>
    </row>
    <row r="107" spans="1:8" x14ac:dyDescent="0.25">
      <c r="A107">
        <v>107</v>
      </c>
      <c r="B107" t="s">
        <v>31</v>
      </c>
      <c r="C107" t="s">
        <v>32</v>
      </c>
      <c r="D107" s="9">
        <v>1000</v>
      </c>
      <c r="E107" s="9">
        <v>0</v>
      </c>
      <c r="F107" s="9">
        <v>500</v>
      </c>
      <c r="G107" s="9">
        <v>0</v>
      </c>
      <c r="H107" s="10">
        <v>1500</v>
      </c>
    </row>
    <row r="108" spans="1:8" x14ac:dyDescent="0.25">
      <c r="A108">
        <v>108</v>
      </c>
      <c r="B108" t="s">
        <v>146</v>
      </c>
      <c r="C108" t="s">
        <v>147</v>
      </c>
      <c r="D108" s="9">
        <v>500</v>
      </c>
      <c r="E108" s="9">
        <v>0</v>
      </c>
      <c r="F108" s="9">
        <v>0</v>
      </c>
      <c r="G108" s="9">
        <v>1000</v>
      </c>
      <c r="H108" s="10">
        <v>1500</v>
      </c>
    </row>
    <row r="109" spans="1:8" x14ac:dyDescent="0.25">
      <c r="A109">
        <v>109</v>
      </c>
      <c r="B109" t="s">
        <v>206</v>
      </c>
      <c r="C109" t="s">
        <v>184</v>
      </c>
      <c r="D109" s="9">
        <v>500</v>
      </c>
      <c r="E109" s="9">
        <v>500</v>
      </c>
      <c r="F109" s="9">
        <v>500</v>
      </c>
      <c r="G109" s="9">
        <v>0</v>
      </c>
      <c r="H109" s="10">
        <v>1500</v>
      </c>
    </row>
    <row r="110" spans="1:8" x14ac:dyDescent="0.25">
      <c r="A110">
        <v>110</v>
      </c>
      <c r="B110" t="s">
        <v>483</v>
      </c>
      <c r="C110" t="s">
        <v>484</v>
      </c>
      <c r="D110" s="9">
        <v>0</v>
      </c>
      <c r="E110" s="9">
        <v>0</v>
      </c>
      <c r="F110" s="9">
        <v>1500</v>
      </c>
      <c r="G110" s="9">
        <v>0</v>
      </c>
      <c r="H110" s="10">
        <v>1500</v>
      </c>
    </row>
    <row r="111" spans="1:8" x14ac:dyDescent="0.25">
      <c r="A111">
        <v>111</v>
      </c>
      <c r="B111" t="s">
        <v>488</v>
      </c>
      <c r="C111" t="s">
        <v>489</v>
      </c>
      <c r="D111" s="9">
        <v>0</v>
      </c>
      <c r="E111" s="9">
        <v>0</v>
      </c>
      <c r="F111" s="9">
        <v>1500</v>
      </c>
      <c r="G111" s="9">
        <v>0</v>
      </c>
      <c r="H111" s="10">
        <v>1500</v>
      </c>
    </row>
    <row r="112" spans="1:8" x14ac:dyDescent="0.25">
      <c r="A112">
        <v>112</v>
      </c>
      <c r="B112" t="s">
        <v>263</v>
      </c>
      <c r="C112" t="s">
        <v>264</v>
      </c>
      <c r="D112" s="9">
        <v>1500</v>
      </c>
      <c r="E112" s="9">
        <v>0</v>
      </c>
      <c r="F112" s="9">
        <v>0</v>
      </c>
      <c r="G112" s="9">
        <v>0</v>
      </c>
      <c r="H112" s="10">
        <v>1500</v>
      </c>
    </row>
    <row r="113" spans="1:8" x14ac:dyDescent="0.25">
      <c r="A113">
        <v>113</v>
      </c>
      <c r="B113" t="s">
        <v>186</v>
      </c>
      <c r="C113" t="s">
        <v>6</v>
      </c>
      <c r="D113" s="9">
        <v>500</v>
      </c>
      <c r="E113" s="9">
        <v>500</v>
      </c>
      <c r="F113" s="9">
        <v>0</v>
      </c>
      <c r="G113" s="9">
        <v>500</v>
      </c>
      <c r="H113" s="10">
        <v>1500</v>
      </c>
    </row>
    <row r="114" spans="1:8" x14ac:dyDescent="0.25">
      <c r="A114">
        <v>114</v>
      </c>
      <c r="B114" t="s">
        <v>623</v>
      </c>
      <c r="C114" t="s">
        <v>624</v>
      </c>
      <c r="D114" s="9">
        <v>0</v>
      </c>
      <c r="E114" s="9">
        <v>0</v>
      </c>
      <c r="F114" s="9">
        <v>1500</v>
      </c>
      <c r="G114" s="9">
        <v>0</v>
      </c>
      <c r="H114" s="10">
        <v>1500</v>
      </c>
    </row>
    <row r="115" spans="1:8" x14ac:dyDescent="0.25">
      <c r="A115">
        <v>115</v>
      </c>
      <c r="B115" t="s">
        <v>619</v>
      </c>
      <c r="C115" t="s">
        <v>620</v>
      </c>
      <c r="D115" s="9">
        <v>0</v>
      </c>
      <c r="E115" s="9">
        <v>0</v>
      </c>
      <c r="F115" s="9">
        <v>900</v>
      </c>
      <c r="G115" s="9">
        <v>500</v>
      </c>
      <c r="H115" s="10">
        <v>1400</v>
      </c>
    </row>
    <row r="116" spans="1:8" x14ac:dyDescent="0.25">
      <c r="A116">
        <v>116</v>
      </c>
      <c r="B116" t="s">
        <v>233</v>
      </c>
      <c r="C116" t="s">
        <v>234</v>
      </c>
      <c r="D116" s="9">
        <v>700</v>
      </c>
      <c r="E116" s="9">
        <v>0</v>
      </c>
      <c r="F116" s="9">
        <v>0</v>
      </c>
      <c r="G116" s="9">
        <v>500</v>
      </c>
      <c r="H116" s="10">
        <v>1200</v>
      </c>
    </row>
    <row r="117" spans="1:8" x14ac:dyDescent="0.25">
      <c r="A117">
        <v>117</v>
      </c>
      <c r="B117" t="s">
        <v>300</v>
      </c>
      <c r="C117" t="s">
        <v>301</v>
      </c>
      <c r="D117" s="9">
        <v>1140</v>
      </c>
      <c r="E117" s="9">
        <v>0</v>
      </c>
      <c r="F117" s="9">
        <v>0</v>
      </c>
      <c r="G117" s="9">
        <v>0</v>
      </c>
      <c r="H117" s="10">
        <v>1140</v>
      </c>
    </row>
    <row r="118" spans="1:8" x14ac:dyDescent="0.25">
      <c r="A118">
        <v>118</v>
      </c>
      <c r="B118" t="s">
        <v>654</v>
      </c>
      <c r="C118" t="s">
        <v>655</v>
      </c>
      <c r="D118" s="9">
        <v>0</v>
      </c>
      <c r="E118" s="9">
        <v>0</v>
      </c>
      <c r="F118" s="9">
        <v>1092</v>
      </c>
      <c r="G118" s="9">
        <v>0</v>
      </c>
      <c r="H118" s="10">
        <v>1092</v>
      </c>
    </row>
    <row r="119" spans="1:8" x14ac:dyDescent="0.25">
      <c r="A119">
        <v>119</v>
      </c>
      <c r="B119" t="s">
        <v>648</v>
      </c>
      <c r="C119" t="s">
        <v>649</v>
      </c>
      <c r="D119" s="9">
        <v>0</v>
      </c>
      <c r="E119" s="9">
        <v>0</v>
      </c>
      <c r="F119" s="9">
        <v>1092</v>
      </c>
      <c r="G119" s="9">
        <v>0</v>
      </c>
      <c r="H119" s="10">
        <v>1092</v>
      </c>
    </row>
    <row r="120" spans="1:8" x14ac:dyDescent="0.25">
      <c r="A120">
        <v>120</v>
      </c>
      <c r="B120" t="s">
        <v>665</v>
      </c>
      <c r="C120" t="s">
        <v>95</v>
      </c>
      <c r="D120" s="9">
        <v>0</v>
      </c>
      <c r="E120" s="9">
        <v>0</v>
      </c>
      <c r="F120" s="9">
        <v>1092</v>
      </c>
      <c r="G120" s="9">
        <v>0</v>
      </c>
      <c r="H120" s="10">
        <v>1092</v>
      </c>
    </row>
    <row r="121" spans="1:8" x14ac:dyDescent="0.25">
      <c r="A121">
        <v>121</v>
      </c>
      <c r="B121" t="s">
        <v>677</v>
      </c>
      <c r="C121" t="s">
        <v>668</v>
      </c>
      <c r="D121" s="9">
        <v>0</v>
      </c>
      <c r="E121" s="9">
        <v>0</v>
      </c>
      <c r="F121" s="9">
        <v>1092</v>
      </c>
      <c r="G121" s="9">
        <v>0</v>
      </c>
      <c r="H121" s="10">
        <v>1092</v>
      </c>
    </row>
    <row r="122" spans="1:8" x14ac:dyDescent="0.25">
      <c r="A122">
        <v>122</v>
      </c>
      <c r="B122" t="s">
        <v>46</v>
      </c>
      <c r="C122" t="s">
        <v>47</v>
      </c>
      <c r="D122" s="9">
        <v>1000</v>
      </c>
      <c r="E122" s="9">
        <v>0</v>
      </c>
      <c r="F122" s="9">
        <v>0</v>
      </c>
      <c r="G122" s="9">
        <v>0</v>
      </c>
      <c r="H122" s="10">
        <v>1000</v>
      </c>
    </row>
    <row r="123" spans="1:8" x14ac:dyDescent="0.25">
      <c r="A123">
        <v>123</v>
      </c>
      <c r="B123" t="s">
        <v>76</v>
      </c>
      <c r="C123" t="s">
        <v>77</v>
      </c>
      <c r="D123" s="9">
        <v>1000</v>
      </c>
      <c r="E123" s="9">
        <v>0</v>
      </c>
      <c r="F123" s="9">
        <v>0</v>
      </c>
      <c r="G123" s="9">
        <v>0</v>
      </c>
      <c r="H123" s="10">
        <v>1000</v>
      </c>
    </row>
    <row r="124" spans="1:8" x14ac:dyDescent="0.25">
      <c r="A124">
        <v>124</v>
      </c>
      <c r="B124" t="s">
        <v>136</v>
      </c>
      <c r="C124" t="s">
        <v>12</v>
      </c>
      <c r="D124" s="9">
        <v>0</v>
      </c>
      <c r="E124" s="9">
        <v>0</v>
      </c>
      <c r="F124" s="9">
        <v>1000</v>
      </c>
      <c r="G124" s="9">
        <v>0</v>
      </c>
      <c r="H124" s="10">
        <v>1000</v>
      </c>
    </row>
    <row r="125" spans="1:8" x14ac:dyDescent="0.25">
      <c r="A125">
        <v>125</v>
      </c>
      <c r="B125" t="s">
        <v>143</v>
      </c>
      <c r="C125" t="s">
        <v>144</v>
      </c>
      <c r="D125" s="9">
        <v>500</v>
      </c>
      <c r="E125" s="9">
        <v>0</v>
      </c>
      <c r="F125" s="9">
        <v>500</v>
      </c>
      <c r="G125" s="9">
        <v>0</v>
      </c>
      <c r="H125" s="10">
        <v>1000</v>
      </c>
    </row>
    <row r="126" spans="1:8" x14ac:dyDescent="0.25">
      <c r="A126">
        <v>126</v>
      </c>
      <c r="B126" t="s">
        <v>152</v>
      </c>
      <c r="C126" t="s">
        <v>153</v>
      </c>
      <c r="D126" s="9">
        <v>500</v>
      </c>
      <c r="E126" s="9">
        <v>0</v>
      </c>
      <c r="F126" s="9">
        <v>500</v>
      </c>
      <c r="G126" s="9">
        <v>0</v>
      </c>
      <c r="H126" s="10">
        <v>1000</v>
      </c>
    </row>
    <row r="127" spans="1:8" x14ac:dyDescent="0.25">
      <c r="A127">
        <v>127</v>
      </c>
      <c r="B127" t="s">
        <v>158</v>
      </c>
      <c r="C127" t="s">
        <v>159</v>
      </c>
      <c r="D127" s="9">
        <v>500</v>
      </c>
      <c r="E127" s="9">
        <v>0</v>
      </c>
      <c r="F127" s="9">
        <v>0</v>
      </c>
      <c r="G127" s="9">
        <v>500</v>
      </c>
      <c r="H127" s="10">
        <v>1000</v>
      </c>
    </row>
    <row r="128" spans="1:8" x14ac:dyDescent="0.25">
      <c r="A128">
        <v>128</v>
      </c>
      <c r="B128" t="s">
        <v>161</v>
      </c>
      <c r="C128" t="s">
        <v>162</v>
      </c>
      <c r="D128" s="9">
        <v>500</v>
      </c>
      <c r="E128" s="9">
        <v>0</v>
      </c>
      <c r="F128" s="9">
        <v>0</v>
      </c>
      <c r="G128" s="9">
        <v>500</v>
      </c>
      <c r="H128" s="10">
        <v>1000</v>
      </c>
    </row>
    <row r="129" spans="1:8" x14ac:dyDescent="0.25">
      <c r="A129">
        <v>129</v>
      </c>
      <c r="B129" t="s">
        <v>168</v>
      </c>
      <c r="C129" t="s">
        <v>169</v>
      </c>
      <c r="D129" s="9">
        <v>500</v>
      </c>
      <c r="E129" s="9">
        <v>0</v>
      </c>
      <c r="F129" s="9">
        <v>500</v>
      </c>
      <c r="G129" s="9">
        <v>0</v>
      </c>
      <c r="H129" s="10">
        <v>1000</v>
      </c>
    </row>
    <row r="130" spans="1:8" x14ac:dyDescent="0.25">
      <c r="A130">
        <v>130</v>
      </c>
      <c r="B130" t="s">
        <v>180</v>
      </c>
      <c r="C130" t="s">
        <v>181</v>
      </c>
      <c r="D130" s="9">
        <v>500</v>
      </c>
      <c r="E130" s="9">
        <v>0</v>
      </c>
      <c r="F130" s="9">
        <v>0</v>
      </c>
      <c r="G130" s="9">
        <v>500</v>
      </c>
      <c r="H130" s="10">
        <v>1000</v>
      </c>
    </row>
    <row r="131" spans="1:8" x14ac:dyDescent="0.25">
      <c r="A131">
        <v>131</v>
      </c>
      <c r="B131" t="s">
        <v>183</v>
      </c>
      <c r="C131" t="s">
        <v>184</v>
      </c>
      <c r="D131" s="9">
        <v>500</v>
      </c>
      <c r="E131" s="9">
        <v>0</v>
      </c>
      <c r="F131" s="9">
        <v>0</v>
      </c>
      <c r="G131" s="9">
        <v>500</v>
      </c>
      <c r="H131" s="10">
        <v>1000</v>
      </c>
    </row>
    <row r="132" spans="1:8" x14ac:dyDescent="0.25">
      <c r="A132">
        <v>132</v>
      </c>
      <c r="B132" t="s">
        <v>215</v>
      </c>
      <c r="C132" t="s">
        <v>199</v>
      </c>
      <c r="D132" s="9">
        <v>1000</v>
      </c>
      <c r="E132" s="9">
        <v>0</v>
      </c>
      <c r="F132" s="9">
        <v>0</v>
      </c>
      <c r="G132" s="9">
        <v>0</v>
      </c>
      <c r="H132" s="10">
        <v>1000</v>
      </c>
    </row>
    <row r="133" spans="1:8" x14ac:dyDescent="0.25">
      <c r="A133">
        <v>133</v>
      </c>
      <c r="B133" t="s">
        <v>443</v>
      </c>
      <c r="C133" t="s">
        <v>444</v>
      </c>
      <c r="D133" s="9">
        <v>0</v>
      </c>
      <c r="E133" s="9">
        <v>500</v>
      </c>
      <c r="F133" s="9">
        <v>0</v>
      </c>
      <c r="G133" s="9">
        <v>500</v>
      </c>
      <c r="H133" s="10">
        <v>1000</v>
      </c>
    </row>
    <row r="134" spans="1:8" x14ac:dyDescent="0.25">
      <c r="A134">
        <v>134</v>
      </c>
      <c r="B134" t="s">
        <v>448</v>
      </c>
      <c r="C134" t="s">
        <v>449</v>
      </c>
      <c r="D134" s="9">
        <v>0</v>
      </c>
      <c r="E134" s="9">
        <v>500</v>
      </c>
      <c r="F134" s="9">
        <v>0</v>
      </c>
      <c r="G134" s="9">
        <v>500</v>
      </c>
      <c r="H134" s="10">
        <v>1000</v>
      </c>
    </row>
    <row r="135" spans="1:8" x14ac:dyDescent="0.25">
      <c r="A135">
        <v>135</v>
      </c>
      <c r="B135" t="s">
        <v>333</v>
      </c>
      <c r="C135" t="s">
        <v>334</v>
      </c>
      <c r="D135" s="9">
        <v>0</v>
      </c>
      <c r="E135" s="9">
        <v>1000</v>
      </c>
      <c r="F135" s="9">
        <v>0</v>
      </c>
      <c r="G135" s="9">
        <v>0</v>
      </c>
      <c r="H135" s="10">
        <v>1000</v>
      </c>
    </row>
    <row r="136" spans="1:8" x14ac:dyDescent="0.25">
      <c r="A136">
        <v>136</v>
      </c>
      <c r="B136" t="s">
        <v>430</v>
      </c>
      <c r="C136" t="s">
        <v>431</v>
      </c>
      <c r="D136" s="9">
        <v>0</v>
      </c>
      <c r="E136" s="9">
        <v>500</v>
      </c>
      <c r="F136" s="9">
        <v>0</v>
      </c>
      <c r="G136" s="9">
        <v>500</v>
      </c>
      <c r="H136" s="10">
        <v>1000</v>
      </c>
    </row>
    <row r="137" spans="1:8" x14ac:dyDescent="0.25">
      <c r="A137">
        <v>137</v>
      </c>
      <c r="B137" t="s">
        <v>773</v>
      </c>
      <c r="C137" t="s">
        <v>774</v>
      </c>
      <c r="D137" s="9">
        <v>0</v>
      </c>
      <c r="E137" s="9">
        <v>0</v>
      </c>
      <c r="F137" s="9">
        <v>0</v>
      </c>
      <c r="G137" s="9">
        <v>1000</v>
      </c>
      <c r="H137" s="10">
        <v>1000</v>
      </c>
    </row>
    <row r="138" spans="1:8" x14ac:dyDescent="0.25">
      <c r="A138">
        <v>138</v>
      </c>
      <c r="B138" t="s">
        <v>775</v>
      </c>
      <c r="C138" t="s">
        <v>776</v>
      </c>
      <c r="D138" s="9">
        <v>0</v>
      </c>
      <c r="E138" s="9">
        <v>0</v>
      </c>
      <c r="F138" s="9">
        <v>0</v>
      </c>
      <c r="G138" s="9">
        <v>1000</v>
      </c>
      <c r="H138" s="10">
        <v>1000</v>
      </c>
    </row>
    <row r="139" spans="1:8" x14ac:dyDescent="0.25">
      <c r="A139">
        <v>139</v>
      </c>
      <c r="B139" t="s">
        <v>777</v>
      </c>
      <c r="C139" t="s">
        <v>53</v>
      </c>
      <c r="D139" s="9">
        <v>0</v>
      </c>
      <c r="E139" s="9">
        <v>0</v>
      </c>
      <c r="F139" s="9">
        <v>0</v>
      </c>
      <c r="G139" s="9">
        <v>1000</v>
      </c>
      <c r="H139" s="10">
        <v>1000</v>
      </c>
    </row>
    <row r="140" spans="1:8" x14ac:dyDescent="0.25">
      <c r="A140">
        <v>140</v>
      </c>
      <c r="B140" t="s">
        <v>616</v>
      </c>
      <c r="C140" t="s">
        <v>617</v>
      </c>
      <c r="D140" s="9">
        <v>0</v>
      </c>
      <c r="E140" s="9">
        <v>0</v>
      </c>
      <c r="F140" s="9">
        <v>900</v>
      </c>
      <c r="G140" s="9">
        <v>0</v>
      </c>
      <c r="H140" s="10">
        <v>900</v>
      </c>
    </row>
    <row r="141" spans="1:8" x14ac:dyDescent="0.25">
      <c r="A141">
        <v>141</v>
      </c>
      <c r="B141" t="s">
        <v>236</v>
      </c>
      <c r="C141" t="s">
        <v>237</v>
      </c>
      <c r="D141" s="9">
        <v>700</v>
      </c>
      <c r="E141" s="9">
        <v>0</v>
      </c>
      <c r="F141" s="9">
        <v>0</v>
      </c>
      <c r="G141" s="9">
        <v>0</v>
      </c>
      <c r="H141" s="10">
        <v>700</v>
      </c>
    </row>
    <row r="142" spans="1:8" x14ac:dyDescent="0.25">
      <c r="A142">
        <v>142</v>
      </c>
      <c r="B142" t="s">
        <v>239</v>
      </c>
      <c r="C142" t="s">
        <v>240</v>
      </c>
      <c r="D142" s="9">
        <v>700</v>
      </c>
      <c r="E142" s="9">
        <v>0</v>
      </c>
      <c r="F142" s="9">
        <v>0</v>
      </c>
      <c r="G142" s="9">
        <v>0</v>
      </c>
      <c r="H142" s="10">
        <v>700</v>
      </c>
    </row>
    <row r="143" spans="1:8" x14ac:dyDescent="0.25">
      <c r="A143">
        <v>143</v>
      </c>
      <c r="B143" t="s">
        <v>587</v>
      </c>
      <c r="C143" t="s">
        <v>98</v>
      </c>
      <c r="D143" s="9">
        <v>0</v>
      </c>
      <c r="E143" s="9">
        <v>0</v>
      </c>
      <c r="F143" s="9">
        <v>700</v>
      </c>
      <c r="G143" s="9">
        <v>0</v>
      </c>
      <c r="H143" s="10">
        <v>700</v>
      </c>
    </row>
    <row r="144" spans="1:8" x14ac:dyDescent="0.25">
      <c r="A144">
        <v>144</v>
      </c>
      <c r="B144" t="s">
        <v>242</v>
      </c>
      <c r="C144" t="s">
        <v>243</v>
      </c>
      <c r="D144" s="9">
        <v>700</v>
      </c>
      <c r="E144" s="9">
        <v>0</v>
      </c>
      <c r="F144" s="9">
        <v>0</v>
      </c>
      <c r="G144" s="9">
        <v>0</v>
      </c>
      <c r="H144" s="10">
        <v>700</v>
      </c>
    </row>
    <row r="145" spans="1:8" x14ac:dyDescent="0.25">
      <c r="A145">
        <v>145</v>
      </c>
      <c r="B145" t="s">
        <v>596</v>
      </c>
      <c r="C145" t="s">
        <v>597</v>
      </c>
      <c r="D145" s="9">
        <v>0</v>
      </c>
      <c r="E145" s="9">
        <v>0</v>
      </c>
      <c r="F145" s="9">
        <v>700</v>
      </c>
      <c r="G145" s="9">
        <v>0</v>
      </c>
      <c r="H145" s="10">
        <v>700</v>
      </c>
    </row>
    <row r="146" spans="1:8" x14ac:dyDescent="0.25">
      <c r="A146">
        <v>146</v>
      </c>
      <c r="B146" t="s">
        <v>598</v>
      </c>
      <c r="C146" t="s">
        <v>599</v>
      </c>
      <c r="D146" s="9">
        <v>0</v>
      </c>
      <c r="E146" s="9">
        <v>0</v>
      </c>
      <c r="F146" s="9">
        <v>700</v>
      </c>
      <c r="G146" s="9">
        <v>0</v>
      </c>
      <c r="H146" s="10">
        <v>700</v>
      </c>
    </row>
    <row r="147" spans="1:8" x14ac:dyDescent="0.25">
      <c r="A147">
        <v>147</v>
      </c>
      <c r="B147" t="s">
        <v>166</v>
      </c>
      <c r="C147" t="s">
        <v>98</v>
      </c>
      <c r="D147" s="9">
        <v>600</v>
      </c>
      <c r="E147" s="9">
        <v>0</v>
      </c>
      <c r="F147" s="9">
        <v>0</v>
      </c>
      <c r="G147" s="9">
        <v>0</v>
      </c>
      <c r="H147" s="10">
        <v>600</v>
      </c>
    </row>
    <row r="148" spans="1:8" x14ac:dyDescent="0.25">
      <c r="A148">
        <v>148</v>
      </c>
      <c r="B148" t="s">
        <v>155</v>
      </c>
      <c r="C148" t="s">
        <v>156</v>
      </c>
      <c r="D148" s="9">
        <v>500</v>
      </c>
      <c r="E148" s="9">
        <v>0</v>
      </c>
      <c r="F148" s="9">
        <v>0</v>
      </c>
      <c r="G148" s="9">
        <v>0</v>
      </c>
      <c r="H148" s="10">
        <v>500</v>
      </c>
    </row>
    <row r="149" spans="1:8" x14ac:dyDescent="0.25">
      <c r="A149">
        <v>149</v>
      </c>
      <c r="B149" t="s">
        <v>164</v>
      </c>
      <c r="C149" t="s">
        <v>164</v>
      </c>
      <c r="D149" s="9">
        <v>500</v>
      </c>
      <c r="E149" s="9">
        <v>0</v>
      </c>
      <c r="F149" s="9">
        <v>0</v>
      </c>
      <c r="G149" s="9">
        <v>0</v>
      </c>
      <c r="H149" s="10">
        <v>500</v>
      </c>
    </row>
    <row r="150" spans="1:8" x14ac:dyDescent="0.25">
      <c r="A150">
        <v>150</v>
      </c>
      <c r="B150" t="s">
        <v>188</v>
      </c>
      <c r="C150" t="s">
        <v>189</v>
      </c>
      <c r="D150" s="9">
        <v>500</v>
      </c>
      <c r="E150" s="9">
        <v>0</v>
      </c>
      <c r="F150" s="9">
        <v>0</v>
      </c>
      <c r="G150" s="9">
        <v>0</v>
      </c>
      <c r="H150" s="10">
        <v>500</v>
      </c>
    </row>
    <row r="151" spans="1:8" x14ac:dyDescent="0.25">
      <c r="A151">
        <v>151</v>
      </c>
      <c r="B151" t="s">
        <v>191</v>
      </c>
      <c r="C151" t="s">
        <v>192</v>
      </c>
      <c r="D151" s="9">
        <v>500</v>
      </c>
      <c r="E151" s="9">
        <v>0</v>
      </c>
      <c r="F151" s="9">
        <v>0</v>
      </c>
      <c r="G151" s="9">
        <v>0</v>
      </c>
      <c r="H151" s="10">
        <v>500</v>
      </c>
    </row>
    <row r="152" spans="1:8" x14ac:dyDescent="0.25">
      <c r="A152">
        <v>152</v>
      </c>
      <c r="B152" t="s">
        <v>409</v>
      </c>
      <c r="C152" t="s">
        <v>410</v>
      </c>
      <c r="D152" s="9">
        <v>0</v>
      </c>
      <c r="E152" s="9">
        <v>500</v>
      </c>
      <c r="F152" s="9">
        <v>0</v>
      </c>
      <c r="G152" s="9">
        <v>0</v>
      </c>
      <c r="H152" s="10">
        <v>500</v>
      </c>
    </row>
    <row r="153" spans="1:8" x14ac:dyDescent="0.25">
      <c r="A153">
        <v>153</v>
      </c>
      <c r="B153" t="s">
        <v>411</v>
      </c>
      <c r="C153" t="s">
        <v>412</v>
      </c>
      <c r="D153" s="9">
        <v>0</v>
      </c>
      <c r="E153" s="9">
        <v>500</v>
      </c>
      <c r="F153" s="9">
        <v>0</v>
      </c>
      <c r="G153" s="9">
        <v>0</v>
      </c>
      <c r="H153" s="10">
        <v>500</v>
      </c>
    </row>
    <row r="154" spans="1:8" x14ac:dyDescent="0.25">
      <c r="A154">
        <v>154</v>
      </c>
      <c r="B154" t="s">
        <v>419</v>
      </c>
      <c r="C154" t="s">
        <v>420</v>
      </c>
      <c r="D154" s="9">
        <v>0</v>
      </c>
      <c r="E154" s="9">
        <v>500</v>
      </c>
      <c r="F154" s="9">
        <v>0</v>
      </c>
      <c r="G154" s="9">
        <v>0</v>
      </c>
      <c r="H154" s="10">
        <v>500</v>
      </c>
    </row>
    <row r="155" spans="1:8" x14ac:dyDescent="0.25">
      <c r="A155">
        <v>155</v>
      </c>
      <c r="B155" t="s">
        <v>421</v>
      </c>
      <c r="C155" t="s">
        <v>3</v>
      </c>
      <c r="D155" s="9">
        <v>0</v>
      </c>
      <c r="E155" s="9">
        <v>500</v>
      </c>
      <c r="F155" s="9">
        <v>0</v>
      </c>
      <c r="G155" s="9">
        <v>0</v>
      </c>
      <c r="H155" s="10">
        <v>500</v>
      </c>
    </row>
    <row r="156" spans="1:8" x14ac:dyDescent="0.25">
      <c r="A156">
        <v>156</v>
      </c>
      <c r="B156" t="s">
        <v>423</v>
      </c>
      <c r="C156" t="s">
        <v>424</v>
      </c>
      <c r="D156" s="9">
        <v>0</v>
      </c>
      <c r="E156" s="9">
        <v>500</v>
      </c>
      <c r="F156" s="9">
        <v>0</v>
      </c>
      <c r="G156" s="9">
        <v>0</v>
      </c>
      <c r="H156" s="10">
        <v>500</v>
      </c>
    </row>
    <row r="157" spans="1:8" x14ac:dyDescent="0.25">
      <c r="A157">
        <v>157</v>
      </c>
      <c r="B157" t="s">
        <v>425</v>
      </c>
      <c r="C157" t="s">
        <v>426</v>
      </c>
      <c r="D157" s="9">
        <v>0</v>
      </c>
      <c r="E157" s="9">
        <v>500</v>
      </c>
      <c r="F157" s="9">
        <v>0</v>
      </c>
      <c r="G157" s="9">
        <v>0</v>
      </c>
      <c r="H157" s="10">
        <v>500</v>
      </c>
    </row>
    <row r="158" spans="1:8" x14ac:dyDescent="0.25">
      <c r="A158">
        <v>158</v>
      </c>
      <c r="B158" t="s">
        <v>428</v>
      </c>
      <c r="C158" t="s">
        <v>429</v>
      </c>
      <c r="D158" s="9">
        <v>0</v>
      </c>
      <c r="E158" s="9">
        <v>500</v>
      </c>
      <c r="F158" s="9">
        <v>0</v>
      </c>
      <c r="G158" s="9">
        <v>0</v>
      </c>
      <c r="H158" s="10">
        <v>500</v>
      </c>
    </row>
    <row r="159" spans="1:8" x14ac:dyDescent="0.25">
      <c r="A159">
        <v>159</v>
      </c>
      <c r="B159" t="s">
        <v>434</v>
      </c>
      <c r="C159" t="s">
        <v>435</v>
      </c>
      <c r="D159" s="9">
        <v>0</v>
      </c>
      <c r="E159" s="9">
        <v>500</v>
      </c>
      <c r="F159" s="9">
        <v>0</v>
      </c>
      <c r="G159" s="9">
        <v>0</v>
      </c>
      <c r="H159" s="10">
        <v>500</v>
      </c>
    </row>
    <row r="160" spans="1:8" x14ac:dyDescent="0.25">
      <c r="A160">
        <v>160</v>
      </c>
      <c r="B160" t="s">
        <v>439</v>
      </c>
      <c r="C160" t="s">
        <v>439</v>
      </c>
      <c r="D160" s="9">
        <v>0</v>
      </c>
      <c r="E160" s="9">
        <v>500</v>
      </c>
      <c r="F160" s="9">
        <v>0</v>
      </c>
      <c r="G160" s="9">
        <v>0</v>
      </c>
      <c r="H160" s="10">
        <v>500</v>
      </c>
    </row>
    <row r="161" spans="1:8" x14ac:dyDescent="0.25">
      <c r="A161">
        <v>161</v>
      </c>
      <c r="B161" t="s">
        <v>440</v>
      </c>
      <c r="C161" t="s">
        <v>441</v>
      </c>
      <c r="D161" s="9">
        <v>0</v>
      </c>
      <c r="E161" s="9">
        <v>500</v>
      </c>
      <c r="F161" s="9">
        <v>0</v>
      </c>
      <c r="G161" s="9">
        <v>0</v>
      </c>
      <c r="H161" s="10">
        <v>500</v>
      </c>
    </row>
    <row r="162" spans="1:8" x14ac:dyDescent="0.25">
      <c r="A162">
        <v>162</v>
      </c>
      <c r="B162" t="s">
        <v>445</v>
      </c>
      <c r="C162" t="s">
        <v>446</v>
      </c>
      <c r="D162" s="9">
        <v>0</v>
      </c>
      <c r="E162" s="9">
        <v>500</v>
      </c>
      <c r="F162" s="9">
        <v>0</v>
      </c>
      <c r="G162" s="9">
        <v>0</v>
      </c>
      <c r="H162" s="10">
        <v>500</v>
      </c>
    </row>
    <row r="163" spans="1:8" x14ac:dyDescent="0.25">
      <c r="A163">
        <v>163</v>
      </c>
      <c r="B163" t="s">
        <v>581</v>
      </c>
      <c r="C163" t="s">
        <v>582</v>
      </c>
      <c r="D163" s="9">
        <v>0</v>
      </c>
      <c r="E163" s="9">
        <v>0</v>
      </c>
      <c r="F163" s="9">
        <v>500</v>
      </c>
      <c r="G163" s="9">
        <v>0</v>
      </c>
      <c r="H163" s="10">
        <v>500</v>
      </c>
    </row>
    <row r="164" spans="1:8" x14ac:dyDescent="0.25">
      <c r="A164">
        <v>164</v>
      </c>
      <c r="B164" t="s">
        <v>584</v>
      </c>
      <c r="C164" t="s">
        <v>585</v>
      </c>
      <c r="D164" s="9">
        <v>0</v>
      </c>
      <c r="E164" s="9">
        <v>0</v>
      </c>
      <c r="F164" s="9">
        <v>500</v>
      </c>
      <c r="G164" s="9">
        <v>0</v>
      </c>
      <c r="H164" s="10">
        <v>500</v>
      </c>
    </row>
    <row r="165" spans="1:8" x14ac:dyDescent="0.25">
      <c r="A165">
        <v>165</v>
      </c>
      <c r="B165" t="s">
        <v>588</v>
      </c>
      <c r="C165" t="s">
        <v>164</v>
      </c>
      <c r="D165" s="9">
        <v>0</v>
      </c>
      <c r="E165" s="9">
        <v>0</v>
      </c>
      <c r="F165" s="9">
        <v>500</v>
      </c>
      <c r="G165" s="9">
        <v>0</v>
      </c>
      <c r="H165" s="10">
        <v>500</v>
      </c>
    </row>
    <row r="166" spans="1:8" x14ac:dyDescent="0.25">
      <c r="A166">
        <v>166</v>
      </c>
      <c r="B166" t="s">
        <v>590</v>
      </c>
      <c r="C166" t="s">
        <v>591</v>
      </c>
      <c r="D166" s="9">
        <v>0</v>
      </c>
      <c r="E166" s="9">
        <v>0</v>
      </c>
      <c r="F166" s="9">
        <v>500</v>
      </c>
      <c r="G166" s="9">
        <v>0</v>
      </c>
      <c r="H166" s="10">
        <v>500</v>
      </c>
    </row>
    <row r="167" spans="1:8" x14ac:dyDescent="0.25">
      <c r="A167">
        <v>167</v>
      </c>
      <c r="B167" t="s">
        <v>592</v>
      </c>
      <c r="C167" t="s">
        <v>593</v>
      </c>
      <c r="D167" s="9">
        <v>0</v>
      </c>
      <c r="E167" s="9">
        <v>0</v>
      </c>
      <c r="F167" s="9">
        <v>500</v>
      </c>
      <c r="G167" s="9">
        <v>0</v>
      </c>
      <c r="H167" s="10">
        <v>500</v>
      </c>
    </row>
    <row r="168" spans="1:8" x14ac:dyDescent="0.25">
      <c r="A168">
        <v>168</v>
      </c>
      <c r="B168" t="s">
        <v>594</v>
      </c>
      <c r="C168" t="s">
        <v>595</v>
      </c>
      <c r="D168" s="9">
        <v>0</v>
      </c>
      <c r="E168" s="9">
        <v>0</v>
      </c>
      <c r="F168" s="9">
        <v>500</v>
      </c>
      <c r="G168" s="9">
        <v>0</v>
      </c>
      <c r="H168" s="10">
        <v>500</v>
      </c>
    </row>
    <row r="169" spans="1:8" x14ac:dyDescent="0.25">
      <c r="A169">
        <v>169</v>
      </c>
      <c r="B169" t="s">
        <v>600</v>
      </c>
      <c r="C169" t="s">
        <v>601</v>
      </c>
      <c r="D169" s="9">
        <v>0</v>
      </c>
      <c r="E169" s="9">
        <v>0</v>
      </c>
      <c r="F169" s="9">
        <v>500</v>
      </c>
      <c r="G169" s="9">
        <v>0</v>
      </c>
      <c r="H169" s="10">
        <v>500</v>
      </c>
    </row>
    <row r="170" spans="1:8" x14ac:dyDescent="0.25">
      <c r="A170">
        <v>170</v>
      </c>
      <c r="B170" t="s">
        <v>602</v>
      </c>
      <c r="C170" t="s">
        <v>603</v>
      </c>
      <c r="D170" s="9">
        <v>0</v>
      </c>
      <c r="E170" s="9">
        <v>0</v>
      </c>
      <c r="F170" s="9">
        <v>500</v>
      </c>
      <c r="G170" s="9">
        <v>0</v>
      </c>
      <c r="H170" s="10">
        <v>500</v>
      </c>
    </row>
    <row r="171" spans="1:8" x14ac:dyDescent="0.25">
      <c r="A171">
        <v>171</v>
      </c>
      <c r="B171" t="s">
        <v>605</v>
      </c>
      <c r="C171" t="s">
        <v>606</v>
      </c>
      <c r="D171" s="9">
        <v>0</v>
      </c>
      <c r="E171" s="9">
        <v>0</v>
      </c>
      <c r="F171" s="9">
        <v>500</v>
      </c>
      <c r="G171" s="9">
        <v>0</v>
      </c>
      <c r="H171" s="10">
        <v>500</v>
      </c>
    </row>
    <row r="172" spans="1:8" x14ac:dyDescent="0.25">
      <c r="A172">
        <v>172</v>
      </c>
      <c r="B172" t="s">
        <v>607</v>
      </c>
      <c r="C172" t="s">
        <v>608</v>
      </c>
      <c r="D172" s="9">
        <v>0</v>
      </c>
      <c r="E172" s="9">
        <v>0</v>
      </c>
      <c r="F172" s="9">
        <v>500</v>
      </c>
      <c r="G172" s="9">
        <v>0</v>
      </c>
      <c r="H172" s="10">
        <v>500</v>
      </c>
    </row>
    <row r="173" spans="1:8" x14ac:dyDescent="0.25">
      <c r="A173">
        <v>173</v>
      </c>
      <c r="B173" t="s">
        <v>609</v>
      </c>
      <c r="C173" t="s">
        <v>610</v>
      </c>
      <c r="D173" s="9">
        <v>0</v>
      </c>
      <c r="E173" s="9">
        <v>0</v>
      </c>
      <c r="F173" s="9">
        <v>500</v>
      </c>
      <c r="G173" s="9">
        <v>0</v>
      </c>
      <c r="H173" s="10">
        <v>500</v>
      </c>
    </row>
    <row r="174" spans="1:8" x14ac:dyDescent="0.25">
      <c r="A174">
        <v>174</v>
      </c>
      <c r="B174" t="s">
        <v>759</v>
      </c>
      <c r="C174" t="s">
        <v>606</v>
      </c>
      <c r="D174" s="9">
        <v>0</v>
      </c>
      <c r="E174" s="9">
        <v>0</v>
      </c>
      <c r="F174" s="9">
        <v>0</v>
      </c>
      <c r="G174" s="9">
        <v>500</v>
      </c>
      <c r="H174" s="10">
        <v>500</v>
      </c>
    </row>
    <row r="175" spans="1:8" x14ac:dyDescent="0.25">
      <c r="A175">
        <v>175</v>
      </c>
      <c r="B175" t="s">
        <v>760</v>
      </c>
      <c r="C175" t="s">
        <v>760</v>
      </c>
      <c r="D175" s="9">
        <v>0</v>
      </c>
      <c r="E175" s="9">
        <v>0</v>
      </c>
      <c r="F175" s="9">
        <v>0</v>
      </c>
      <c r="G175" s="9">
        <v>500</v>
      </c>
      <c r="H175" s="10">
        <v>500</v>
      </c>
    </row>
    <row r="176" spans="1:8" x14ac:dyDescent="0.25">
      <c r="A176">
        <v>176</v>
      </c>
      <c r="B176" t="s">
        <v>134</v>
      </c>
      <c r="C176" t="s">
        <v>15</v>
      </c>
      <c r="D176" s="9">
        <v>0</v>
      </c>
      <c r="E176" s="9">
        <v>0</v>
      </c>
      <c r="F176" s="9">
        <v>0</v>
      </c>
      <c r="G176" s="9">
        <v>0</v>
      </c>
      <c r="H176" s="10">
        <v>0</v>
      </c>
    </row>
    <row r="177" spans="1:8" x14ac:dyDescent="0.25">
      <c r="A177">
        <v>177</v>
      </c>
      <c r="B177" t="s">
        <v>211</v>
      </c>
      <c r="C177" t="s">
        <v>12</v>
      </c>
      <c r="D177" s="9">
        <v>0</v>
      </c>
      <c r="E177" s="9">
        <v>0</v>
      </c>
      <c r="F177" s="9">
        <v>0</v>
      </c>
      <c r="G177" s="9">
        <v>0</v>
      </c>
      <c r="H177" s="10">
        <v>0</v>
      </c>
    </row>
    <row r="178" spans="1:8" x14ac:dyDescent="0.25">
      <c r="A178">
        <v>178</v>
      </c>
      <c r="B178" t="s">
        <v>227</v>
      </c>
      <c r="C178" t="s">
        <v>60</v>
      </c>
      <c r="D178" s="9">
        <v>0</v>
      </c>
      <c r="E178" s="9">
        <v>0</v>
      </c>
      <c r="F178" s="9">
        <v>0</v>
      </c>
      <c r="G178" s="9">
        <v>0</v>
      </c>
      <c r="H178" s="10">
        <v>0</v>
      </c>
    </row>
    <row r="179" spans="1:8" x14ac:dyDescent="0.25">
      <c r="A179">
        <v>179</v>
      </c>
      <c r="B179" t="s">
        <v>256</v>
      </c>
      <c r="C179" t="s">
        <v>95</v>
      </c>
      <c r="D179" s="9">
        <v>0</v>
      </c>
      <c r="E179" s="9">
        <v>0</v>
      </c>
      <c r="F179" s="9">
        <v>0</v>
      </c>
      <c r="G179" s="9">
        <v>0</v>
      </c>
      <c r="H179" s="10">
        <v>0</v>
      </c>
    </row>
    <row r="180" spans="1:8" x14ac:dyDescent="0.25">
      <c r="A180">
        <v>180</v>
      </c>
      <c r="B180" t="s">
        <v>260</v>
      </c>
      <c r="C180" t="s">
        <v>261</v>
      </c>
      <c r="E180" s="9">
        <v>0</v>
      </c>
      <c r="F180" s="9">
        <v>0</v>
      </c>
      <c r="G180" s="9">
        <v>0</v>
      </c>
      <c r="H180" s="10">
        <v>0</v>
      </c>
    </row>
    <row r="181" spans="1:8" x14ac:dyDescent="0.25">
      <c r="A181">
        <v>181</v>
      </c>
      <c r="B181" t="s">
        <v>311</v>
      </c>
      <c r="C181" t="s">
        <v>3</v>
      </c>
      <c r="D181" s="9">
        <v>0</v>
      </c>
      <c r="E181" s="9">
        <v>0</v>
      </c>
      <c r="F181" s="9">
        <v>0</v>
      </c>
      <c r="G181" s="9">
        <v>0</v>
      </c>
      <c r="H181" s="10">
        <v>0</v>
      </c>
    </row>
    <row r="182" spans="1:8" x14ac:dyDescent="0.25">
      <c r="A182">
        <v>182</v>
      </c>
      <c r="B182" t="s">
        <v>338</v>
      </c>
      <c r="C182" t="s">
        <v>339</v>
      </c>
      <c r="D182" s="9">
        <v>0</v>
      </c>
      <c r="E182" s="9">
        <v>0</v>
      </c>
      <c r="F182" s="9">
        <v>0</v>
      </c>
      <c r="G182" s="9">
        <v>0</v>
      </c>
      <c r="H182" s="10">
        <v>0</v>
      </c>
    </row>
    <row r="183" spans="1:8" x14ac:dyDescent="0.25">
      <c r="A183">
        <v>183</v>
      </c>
      <c r="B183" t="s">
        <v>464</v>
      </c>
      <c r="C183" t="s">
        <v>95</v>
      </c>
      <c r="D183" s="9">
        <v>0</v>
      </c>
      <c r="E183" s="9">
        <v>0</v>
      </c>
      <c r="F183" s="9">
        <v>0</v>
      </c>
      <c r="G183" s="9">
        <v>0</v>
      </c>
      <c r="H183" s="10">
        <v>0</v>
      </c>
    </row>
    <row r="184" spans="1:8" x14ac:dyDescent="0.25">
      <c r="A184">
        <v>184</v>
      </c>
      <c r="B184" t="s">
        <v>478</v>
      </c>
      <c r="C184" t="s">
        <v>86</v>
      </c>
      <c r="D184" s="9">
        <v>0</v>
      </c>
      <c r="E184" s="9">
        <v>0</v>
      </c>
      <c r="F184" s="9">
        <v>0</v>
      </c>
      <c r="G184" s="9">
        <v>0</v>
      </c>
      <c r="H184" s="10">
        <v>0</v>
      </c>
    </row>
    <row r="185" spans="1:8" x14ac:dyDescent="0.25">
      <c r="A185">
        <v>185</v>
      </c>
      <c r="B185" t="s">
        <v>518</v>
      </c>
      <c r="C185" t="s">
        <v>499</v>
      </c>
      <c r="D185" s="9">
        <v>0</v>
      </c>
      <c r="E185" s="9">
        <v>0</v>
      </c>
      <c r="F185" s="9">
        <v>0</v>
      </c>
      <c r="G185" s="9">
        <v>0</v>
      </c>
      <c r="H185" s="10">
        <v>0</v>
      </c>
    </row>
    <row r="186" spans="1:8" x14ac:dyDescent="0.25">
      <c r="A186">
        <v>186</v>
      </c>
      <c r="B186" t="s">
        <v>526</v>
      </c>
      <c r="C186" t="s">
        <v>527</v>
      </c>
      <c r="D186" s="9">
        <v>0</v>
      </c>
      <c r="E186" s="9">
        <v>0</v>
      </c>
      <c r="F186" s="9">
        <v>0</v>
      </c>
      <c r="G186" s="9">
        <v>0</v>
      </c>
      <c r="H186" s="10">
        <v>0</v>
      </c>
    </row>
    <row r="187" spans="1:8" x14ac:dyDescent="0.25">
      <c r="A187">
        <v>187</v>
      </c>
      <c r="B187" t="s">
        <v>537</v>
      </c>
      <c r="C187" t="s">
        <v>95</v>
      </c>
      <c r="D187" s="9">
        <v>0</v>
      </c>
      <c r="E187" s="9">
        <v>0</v>
      </c>
      <c r="F187" s="9">
        <v>0</v>
      </c>
      <c r="G187" s="9">
        <v>0</v>
      </c>
      <c r="H187" s="10">
        <v>0</v>
      </c>
    </row>
    <row r="188" spans="1:8" x14ac:dyDescent="0.25">
      <c r="A188">
        <v>188</v>
      </c>
      <c r="B188" t="s">
        <v>539</v>
      </c>
      <c r="C188" t="s">
        <v>184</v>
      </c>
      <c r="D188" s="9">
        <v>0</v>
      </c>
      <c r="E188" s="9">
        <v>0</v>
      </c>
      <c r="F188" s="9">
        <v>0</v>
      </c>
      <c r="G188" s="9">
        <v>0</v>
      </c>
      <c r="H188" s="10">
        <v>0</v>
      </c>
    </row>
    <row r="189" spans="1:8" x14ac:dyDescent="0.25">
      <c r="A189">
        <v>189</v>
      </c>
      <c r="B189" t="s">
        <v>573</v>
      </c>
      <c r="C189" t="s">
        <v>574</v>
      </c>
      <c r="D189" s="9">
        <v>0</v>
      </c>
      <c r="E189" s="9">
        <v>0</v>
      </c>
      <c r="F189" s="9">
        <v>0</v>
      </c>
      <c r="G189" s="9">
        <v>0</v>
      </c>
      <c r="H189" s="10">
        <v>0</v>
      </c>
    </row>
    <row r="190" spans="1:8" x14ac:dyDescent="0.25">
      <c r="A190">
        <v>190</v>
      </c>
      <c r="B190" t="s">
        <v>627</v>
      </c>
      <c r="C190" t="s">
        <v>6</v>
      </c>
      <c r="D190" s="9">
        <v>0</v>
      </c>
      <c r="E190" s="9">
        <v>0</v>
      </c>
      <c r="F190" s="9">
        <v>0</v>
      </c>
      <c r="G190" s="9">
        <v>0</v>
      </c>
      <c r="H190" s="10">
        <v>0</v>
      </c>
    </row>
    <row r="191" spans="1:8" x14ac:dyDescent="0.25">
      <c r="A191">
        <v>191</v>
      </c>
      <c r="B191" t="s">
        <v>675</v>
      </c>
      <c r="C191" t="s">
        <v>15</v>
      </c>
      <c r="D191" s="9">
        <v>0</v>
      </c>
      <c r="E191" s="9">
        <v>0</v>
      </c>
      <c r="F191" s="9">
        <v>0</v>
      </c>
      <c r="G191" s="9">
        <v>0</v>
      </c>
      <c r="H191" s="10">
        <v>0</v>
      </c>
    </row>
    <row r="192" spans="1:8" x14ac:dyDescent="0.25">
      <c r="A192">
        <v>192</v>
      </c>
      <c r="B192" t="s">
        <v>715</v>
      </c>
      <c r="C192" t="s">
        <v>499</v>
      </c>
      <c r="D192" s="9">
        <v>0</v>
      </c>
      <c r="E192" s="9">
        <v>0</v>
      </c>
      <c r="F192" s="9">
        <v>0</v>
      </c>
      <c r="G192" s="9">
        <v>0</v>
      </c>
      <c r="H192" s="10">
        <v>0</v>
      </c>
    </row>
    <row r="193" spans="1:8" x14ac:dyDescent="0.25">
      <c r="A193">
        <v>193</v>
      </c>
      <c r="B193" t="s">
        <v>752</v>
      </c>
      <c r="C193" t="s">
        <v>753</v>
      </c>
      <c r="D193" s="9">
        <v>0</v>
      </c>
      <c r="E193" s="9">
        <v>0</v>
      </c>
      <c r="F193" s="9">
        <v>0</v>
      </c>
      <c r="G193" s="9">
        <v>0</v>
      </c>
      <c r="H193" s="10">
        <v>0</v>
      </c>
    </row>
    <row r="194" spans="1:8" x14ac:dyDescent="0.25">
      <c r="A194">
        <v>194</v>
      </c>
      <c r="B194" t="s">
        <v>765</v>
      </c>
      <c r="C194" t="s">
        <v>766</v>
      </c>
      <c r="D194" s="9">
        <v>0</v>
      </c>
      <c r="E194" s="9">
        <v>0</v>
      </c>
      <c r="F194" s="9">
        <v>0</v>
      </c>
      <c r="G194" s="9">
        <v>0</v>
      </c>
      <c r="H194" s="10">
        <v>0</v>
      </c>
    </row>
    <row r="195" spans="1:8" x14ac:dyDescent="0.25">
      <c r="H195" s="10">
        <f>SUM(H2:H194)</f>
        <v>2055934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2E85-633A-414F-A26A-C0DF106C3AFA}">
  <dimension ref="A1"/>
  <sheetViews>
    <sheetView workbookViewId="0">
      <selection activeCell="A175" sqref="A17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F03B-644B-4A86-BC47-30F4E253EF09}">
  <dimension ref="A1:H219"/>
  <sheetViews>
    <sheetView zoomScaleNormal="100" workbookViewId="0">
      <selection activeCell="C9" sqref="C9"/>
    </sheetView>
  </sheetViews>
  <sheetFormatPr defaultRowHeight="15" x14ac:dyDescent="0.25"/>
  <cols>
    <col min="1" max="1" width="7.140625" customWidth="1"/>
    <col min="2" max="2" width="29.140625" customWidth="1"/>
    <col min="3" max="3" width="15.85546875" customWidth="1"/>
    <col min="4" max="7" width="10.140625" style="9" bestFit="1" customWidth="1"/>
    <col min="8" max="8" width="12.7109375" style="10" bestFit="1" customWidth="1"/>
    <col min="9" max="9" width="9.140625" customWidth="1"/>
  </cols>
  <sheetData>
    <row r="1" spans="1:8" x14ac:dyDescent="0.25">
      <c r="A1" t="s">
        <v>793</v>
      </c>
      <c r="B1" t="s">
        <v>799</v>
      </c>
      <c r="C1" s="14" t="s">
        <v>800</v>
      </c>
    </row>
    <row r="2" spans="1:8" x14ac:dyDescent="0.25">
      <c r="A2">
        <v>1</v>
      </c>
      <c r="B2" t="s">
        <v>798</v>
      </c>
      <c r="C2" s="9">
        <v>1489471</v>
      </c>
    </row>
    <row r="3" spans="1:8" x14ac:dyDescent="0.25">
      <c r="A3">
        <v>2</v>
      </c>
      <c r="B3" t="s">
        <v>801</v>
      </c>
      <c r="C3" s="9">
        <v>515228</v>
      </c>
    </row>
    <row r="4" spans="1:8" x14ac:dyDescent="0.25">
      <c r="A4">
        <v>3</v>
      </c>
      <c r="B4" t="s">
        <v>802</v>
      </c>
      <c r="C4" s="9">
        <v>42459</v>
      </c>
    </row>
    <row r="5" spans="1:8" x14ac:dyDescent="0.25">
      <c r="A5">
        <v>4</v>
      </c>
      <c r="B5" t="s">
        <v>803</v>
      </c>
      <c r="C5" s="9">
        <v>8776</v>
      </c>
    </row>
    <row r="6" spans="1:8" x14ac:dyDescent="0.25">
      <c r="B6" s="8" t="s">
        <v>791</v>
      </c>
      <c r="C6" s="10">
        <f>SUM(C2:C5)</f>
        <v>2055934</v>
      </c>
    </row>
    <row r="7" spans="1:8" x14ac:dyDescent="0.25">
      <c r="B7" s="8"/>
      <c r="C7" s="10"/>
    </row>
    <row r="8" spans="1:8" x14ac:dyDescent="0.25">
      <c r="B8" s="8"/>
      <c r="C8" s="10"/>
    </row>
    <row r="9" spans="1:8" x14ac:dyDescent="0.25">
      <c r="B9" s="8"/>
      <c r="C9" s="10"/>
    </row>
    <row r="10" spans="1:8" x14ac:dyDescent="0.25">
      <c r="B10" s="8"/>
      <c r="C10" s="10"/>
    </row>
    <row r="11" spans="1:8" x14ac:dyDescent="0.25">
      <c r="B11" s="8"/>
      <c r="C11" s="10"/>
    </row>
    <row r="12" spans="1:8" x14ac:dyDescent="0.25">
      <c r="B12" s="8"/>
      <c r="C12" s="10"/>
    </row>
    <row r="13" spans="1:8" x14ac:dyDescent="0.25">
      <c r="B13" s="8"/>
      <c r="C13" s="10"/>
    </row>
    <row r="14" spans="1:8" x14ac:dyDescent="0.25">
      <c r="A14" s="91" t="s">
        <v>794</v>
      </c>
      <c r="B14" s="91"/>
      <c r="C14" s="91"/>
      <c r="D14" s="91"/>
      <c r="E14" s="91"/>
      <c r="F14" s="91"/>
      <c r="G14" s="91"/>
      <c r="H14" s="91"/>
    </row>
    <row r="15" spans="1:8" x14ac:dyDescent="0.25">
      <c r="A15" t="s">
        <v>793</v>
      </c>
      <c r="B15" t="s">
        <v>785</v>
      </c>
      <c r="C15" t="s">
        <v>786</v>
      </c>
      <c r="D15">
        <v>2018</v>
      </c>
      <c r="E15">
        <v>2019</v>
      </c>
      <c r="F15">
        <v>2020</v>
      </c>
      <c r="G15">
        <v>2021</v>
      </c>
      <c r="H15" s="8" t="s">
        <v>791</v>
      </c>
    </row>
    <row r="16" spans="1:8" x14ac:dyDescent="0.25">
      <c r="A16">
        <v>1</v>
      </c>
      <c r="B16" t="s">
        <v>293</v>
      </c>
      <c r="C16" t="s">
        <v>95</v>
      </c>
      <c r="D16" s="9">
        <v>55500</v>
      </c>
      <c r="E16" s="9">
        <v>62000</v>
      </c>
      <c r="F16" s="9">
        <v>60000</v>
      </c>
      <c r="G16" s="9">
        <v>61000</v>
      </c>
      <c r="H16" s="10">
        <v>238500</v>
      </c>
    </row>
    <row r="17" spans="1:8" x14ac:dyDescent="0.25">
      <c r="A17">
        <v>2</v>
      </c>
      <c r="B17" t="s">
        <v>94</v>
      </c>
      <c r="C17" t="s">
        <v>95</v>
      </c>
      <c r="D17" s="9">
        <v>36000</v>
      </c>
      <c r="E17" s="9">
        <v>44900</v>
      </c>
      <c r="F17" s="9">
        <v>38200</v>
      </c>
      <c r="G17" s="9">
        <v>33600</v>
      </c>
      <c r="H17" s="10">
        <v>152700</v>
      </c>
    </row>
    <row r="18" spans="1:8" x14ac:dyDescent="0.25">
      <c r="A18">
        <v>3</v>
      </c>
      <c r="B18" t="s">
        <v>101</v>
      </c>
      <c r="C18" t="s">
        <v>792</v>
      </c>
      <c r="D18" s="9">
        <v>15570</v>
      </c>
      <c r="E18" s="9">
        <v>17000</v>
      </c>
      <c r="F18" s="9">
        <v>17400</v>
      </c>
      <c r="G18" s="9">
        <v>10160</v>
      </c>
      <c r="H18" s="10">
        <v>60130</v>
      </c>
    </row>
    <row r="19" spans="1:8" x14ac:dyDescent="0.25">
      <c r="A19">
        <v>4</v>
      </c>
      <c r="B19" t="s">
        <v>229</v>
      </c>
      <c r="C19" t="s">
        <v>95</v>
      </c>
      <c r="D19" s="9">
        <v>3500</v>
      </c>
      <c r="E19" s="9">
        <v>7500</v>
      </c>
      <c r="F19" s="9">
        <v>6250</v>
      </c>
      <c r="G19" s="9">
        <v>3000</v>
      </c>
      <c r="H19" s="10">
        <v>20250</v>
      </c>
    </row>
    <row r="20" spans="1:8" x14ac:dyDescent="0.25">
      <c r="A20">
        <v>5</v>
      </c>
      <c r="B20" t="s">
        <v>252</v>
      </c>
      <c r="C20" t="s">
        <v>253</v>
      </c>
      <c r="D20" s="9">
        <v>5472</v>
      </c>
      <c r="E20" s="9">
        <v>4770</v>
      </c>
      <c r="F20" s="9">
        <v>4368</v>
      </c>
      <c r="G20" s="9">
        <v>0</v>
      </c>
      <c r="H20" s="10">
        <v>14610</v>
      </c>
    </row>
    <row r="21" spans="1:8" x14ac:dyDescent="0.25">
      <c r="A21">
        <v>6</v>
      </c>
      <c r="B21" t="s">
        <v>639</v>
      </c>
      <c r="C21" t="s">
        <v>95</v>
      </c>
      <c r="D21" s="9">
        <v>0</v>
      </c>
      <c r="E21" s="9">
        <v>0</v>
      </c>
      <c r="F21" s="9">
        <v>5000</v>
      </c>
      <c r="G21" s="9">
        <v>0</v>
      </c>
      <c r="H21" s="10">
        <v>5000</v>
      </c>
    </row>
    <row r="22" spans="1:8" x14ac:dyDescent="0.25">
      <c r="A22">
        <v>7</v>
      </c>
      <c r="B22" t="s">
        <v>782</v>
      </c>
      <c r="C22" t="s">
        <v>783</v>
      </c>
      <c r="D22" s="9">
        <v>0</v>
      </c>
      <c r="E22" s="9">
        <v>0</v>
      </c>
      <c r="F22" s="9">
        <v>0</v>
      </c>
      <c r="G22" s="9">
        <v>5000</v>
      </c>
      <c r="H22" s="10">
        <v>5000</v>
      </c>
    </row>
    <row r="23" spans="1:8" x14ac:dyDescent="0.25">
      <c r="A23">
        <v>8</v>
      </c>
      <c r="B23" t="s">
        <v>662</v>
      </c>
      <c r="C23" t="s">
        <v>663</v>
      </c>
      <c r="D23" s="9">
        <v>0</v>
      </c>
      <c r="E23" s="9">
        <v>0</v>
      </c>
      <c r="F23" s="9">
        <v>1092</v>
      </c>
      <c r="G23" s="9">
        <v>3276</v>
      </c>
      <c r="H23" s="10">
        <v>4368</v>
      </c>
    </row>
    <row r="24" spans="1:8" x14ac:dyDescent="0.25">
      <c r="A24">
        <v>9</v>
      </c>
      <c r="B24" t="s">
        <v>225</v>
      </c>
      <c r="C24" t="s">
        <v>95</v>
      </c>
      <c r="D24" s="9">
        <v>1500</v>
      </c>
      <c r="E24" s="9">
        <v>1000</v>
      </c>
      <c r="F24" s="9">
        <v>0</v>
      </c>
      <c r="G24" s="9">
        <v>0</v>
      </c>
      <c r="H24" s="10">
        <v>2500</v>
      </c>
    </row>
    <row r="25" spans="1:8" x14ac:dyDescent="0.25">
      <c r="A25">
        <v>10</v>
      </c>
      <c r="B25" t="s">
        <v>258</v>
      </c>
      <c r="C25" t="s">
        <v>95</v>
      </c>
      <c r="D25" s="9">
        <v>2500</v>
      </c>
      <c r="E25" s="9">
        <v>0</v>
      </c>
      <c r="F25" s="9">
        <v>0</v>
      </c>
      <c r="G25" s="9">
        <v>0</v>
      </c>
      <c r="H25" s="10">
        <v>2500</v>
      </c>
    </row>
    <row r="26" spans="1:8" x14ac:dyDescent="0.25">
      <c r="A26">
        <v>11</v>
      </c>
      <c r="B26" t="s">
        <v>657</v>
      </c>
      <c r="C26" t="s">
        <v>95</v>
      </c>
      <c r="D26" s="9">
        <v>0</v>
      </c>
      <c r="E26" s="9">
        <v>0</v>
      </c>
      <c r="F26" s="9">
        <v>2184</v>
      </c>
      <c r="G26" s="9">
        <v>0</v>
      </c>
      <c r="H26" s="10">
        <v>2184</v>
      </c>
    </row>
    <row r="27" spans="1:8" x14ac:dyDescent="0.25">
      <c r="A27">
        <v>12</v>
      </c>
      <c r="B27" t="s">
        <v>673</v>
      </c>
      <c r="C27" t="s">
        <v>95</v>
      </c>
      <c r="D27" s="9">
        <v>0</v>
      </c>
      <c r="E27" s="9">
        <v>0</v>
      </c>
      <c r="F27" s="9">
        <v>2184</v>
      </c>
      <c r="G27" s="9">
        <v>0</v>
      </c>
      <c r="H27" s="10">
        <v>2184</v>
      </c>
    </row>
    <row r="28" spans="1:8" x14ac:dyDescent="0.25">
      <c r="A28">
        <v>13</v>
      </c>
      <c r="B28" t="s">
        <v>670</v>
      </c>
      <c r="C28" t="s">
        <v>671</v>
      </c>
      <c r="D28" s="9">
        <v>0</v>
      </c>
      <c r="E28" s="9">
        <v>0</v>
      </c>
      <c r="F28" s="9">
        <v>2184</v>
      </c>
      <c r="G28" s="9">
        <v>0</v>
      </c>
      <c r="H28" s="10">
        <v>2184</v>
      </c>
    </row>
    <row r="29" spans="1:8" x14ac:dyDescent="0.25">
      <c r="A29">
        <v>14</v>
      </c>
      <c r="B29" t="s">
        <v>544</v>
      </c>
      <c r="C29" t="s">
        <v>95</v>
      </c>
      <c r="D29" s="9">
        <v>0</v>
      </c>
      <c r="E29" s="9">
        <v>0</v>
      </c>
      <c r="F29" s="9">
        <v>2026</v>
      </c>
      <c r="G29" s="9">
        <v>0</v>
      </c>
      <c r="H29" s="10">
        <v>2026</v>
      </c>
    </row>
    <row r="30" spans="1:8" x14ac:dyDescent="0.25">
      <c r="A30">
        <v>15</v>
      </c>
      <c r="B30" t="s">
        <v>665</v>
      </c>
      <c r="C30" t="s">
        <v>95</v>
      </c>
      <c r="D30" s="9">
        <v>0</v>
      </c>
      <c r="E30" s="9">
        <v>0</v>
      </c>
      <c r="F30" s="9">
        <v>1092</v>
      </c>
      <c r="G30" s="9">
        <v>0</v>
      </c>
      <c r="H30" s="10">
        <v>1092</v>
      </c>
    </row>
    <row r="31" spans="1:8" x14ac:dyDescent="0.25">
      <c r="A31">
        <v>16</v>
      </c>
      <c r="B31" t="s">
        <v>256</v>
      </c>
      <c r="C31" t="s">
        <v>95</v>
      </c>
      <c r="D31" s="9">
        <v>0</v>
      </c>
      <c r="E31" s="9">
        <v>0</v>
      </c>
      <c r="F31" s="9">
        <v>0</v>
      </c>
      <c r="G31" s="9">
        <v>0</v>
      </c>
      <c r="H31" s="10">
        <v>0</v>
      </c>
    </row>
    <row r="32" spans="1:8" x14ac:dyDescent="0.25">
      <c r="A32">
        <v>17</v>
      </c>
      <c r="B32" t="s">
        <v>260</v>
      </c>
      <c r="C32" t="s">
        <v>261</v>
      </c>
      <c r="E32" s="9">
        <v>0</v>
      </c>
      <c r="F32" s="9">
        <v>0</v>
      </c>
      <c r="G32" s="9">
        <v>0</v>
      </c>
      <c r="H32" s="10">
        <v>0</v>
      </c>
    </row>
    <row r="33" spans="1:8" x14ac:dyDescent="0.25">
      <c r="A33">
        <v>18</v>
      </c>
      <c r="B33" t="s">
        <v>464</v>
      </c>
      <c r="C33" t="s">
        <v>95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  <row r="34" spans="1:8" x14ac:dyDescent="0.25">
      <c r="A34">
        <v>19</v>
      </c>
      <c r="B34" t="s">
        <v>537</v>
      </c>
      <c r="C34" t="s">
        <v>95</v>
      </c>
      <c r="D34" s="9">
        <v>0</v>
      </c>
      <c r="E34" s="9">
        <v>0</v>
      </c>
      <c r="F34" s="9">
        <v>0</v>
      </c>
      <c r="G34" s="9">
        <v>0</v>
      </c>
      <c r="H34" s="10">
        <v>0</v>
      </c>
    </row>
    <row r="35" spans="1:8" x14ac:dyDescent="0.25">
      <c r="H35" s="10">
        <f>SUM(H16:H34)</f>
        <v>515228</v>
      </c>
    </row>
    <row r="36" spans="1:8" x14ac:dyDescent="0.25">
      <c r="A36" s="91" t="s">
        <v>795</v>
      </c>
      <c r="B36" s="91"/>
      <c r="C36" s="91"/>
      <c r="D36" s="91"/>
      <c r="E36" s="91"/>
      <c r="F36" s="91"/>
      <c r="G36" s="91"/>
      <c r="H36" s="91"/>
    </row>
    <row r="37" spans="1:8" x14ac:dyDescent="0.25">
      <c r="A37" t="s">
        <v>793</v>
      </c>
      <c r="B37" t="s">
        <v>785</v>
      </c>
      <c r="C37" t="s">
        <v>786</v>
      </c>
      <c r="D37">
        <v>2018</v>
      </c>
      <c r="E37">
        <v>2019</v>
      </c>
      <c r="F37">
        <v>2020</v>
      </c>
      <c r="G37">
        <v>2021</v>
      </c>
      <c r="H37" s="8" t="s">
        <v>791</v>
      </c>
    </row>
    <row r="38" spans="1:8" x14ac:dyDescent="0.25">
      <c r="A38">
        <v>1</v>
      </c>
      <c r="B38" t="s">
        <v>769</v>
      </c>
      <c r="C38" t="s">
        <v>499</v>
      </c>
      <c r="D38" s="9">
        <v>0</v>
      </c>
      <c r="E38" s="9">
        <v>0</v>
      </c>
      <c r="F38" s="9">
        <v>0</v>
      </c>
      <c r="G38" s="9">
        <v>6000</v>
      </c>
      <c r="H38" s="10">
        <v>6000</v>
      </c>
    </row>
    <row r="39" spans="1:8" x14ac:dyDescent="0.25">
      <c r="A39">
        <v>2</v>
      </c>
      <c r="B39" t="s">
        <v>498</v>
      </c>
      <c r="C39" t="s">
        <v>499</v>
      </c>
      <c r="D39" s="9">
        <v>0</v>
      </c>
      <c r="E39" s="9">
        <v>0</v>
      </c>
      <c r="F39" s="9">
        <v>5000</v>
      </c>
      <c r="G39" s="9">
        <v>0</v>
      </c>
      <c r="H39" s="10">
        <v>5000</v>
      </c>
    </row>
    <row r="40" spans="1:8" x14ac:dyDescent="0.25">
      <c r="A40">
        <v>3</v>
      </c>
      <c r="B40" t="s">
        <v>56</v>
      </c>
      <c r="C40" t="s">
        <v>57</v>
      </c>
      <c r="D40" s="9">
        <v>1500</v>
      </c>
      <c r="E40" s="9">
        <v>1000</v>
      </c>
      <c r="F40" s="9">
        <v>0</v>
      </c>
      <c r="G40" s="9">
        <v>2000</v>
      </c>
      <c r="H40" s="10">
        <v>4500</v>
      </c>
    </row>
    <row r="41" spans="1:8" x14ac:dyDescent="0.25">
      <c r="A41">
        <v>4</v>
      </c>
      <c r="B41" t="s">
        <v>313</v>
      </c>
      <c r="C41" t="s">
        <v>314</v>
      </c>
      <c r="D41" s="9">
        <v>0</v>
      </c>
      <c r="E41" s="9">
        <v>1000</v>
      </c>
      <c r="F41" s="9">
        <v>1000</v>
      </c>
      <c r="G41" s="9">
        <v>1500</v>
      </c>
      <c r="H41" s="10">
        <v>3500</v>
      </c>
    </row>
    <row r="42" spans="1:8" x14ac:dyDescent="0.25">
      <c r="A42">
        <v>5</v>
      </c>
      <c r="B42" t="s">
        <v>646</v>
      </c>
      <c r="C42" t="s">
        <v>499</v>
      </c>
      <c r="D42" s="9">
        <v>0</v>
      </c>
      <c r="E42" s="9">
        <v>0</v>
      </c>
      <c r="F42" s="9">
        <v>0</v>
      </c>
      <c r="G42" s="9">
        <v>3276</v>
      </c>
      <c r="H42" s="10">
        <v>3276</v>
      </c>
    </row>
    <row r="43" spans="1:8" x14ac:dyDescent="0.25">
      <c r="A43">
        <v>6</v>
      </c>
      <c r="B43" t="s">
        <v>761</v>
      </c>
      <c r="C43" t="s">
        <v>499</v>
      </c>
      <c r="D43" s="9">
        <v>0</v>
      </c>
      <c r="E43" s="9">
        <v>0</v>
      </c>
      <c r="F43" s="9">
        <v>0</v>
      </c>
      <c r="G43" s="9">
        <v>3276</v>
      </c>
      <c r="H43" s="10">
        <v>3276</v>
      </c>
    </row>
    <row r="44" spans="1:8" x14ac:dyDescent="0.25">
      <c r="A44">
        <v>7</v>
      </c>
      <c r="B44" t="s">
        <v>635</v>
      </c>
      <c r="C44" t="s">
        <v>636</v>
      </c>
      <c r="D44" s="9">
        <v>0</v>
      </c>
      <c r="E44" s="9">
        <v>0</v>
      </c>
      <c r="F44" s="9">
        <v>3039</v>
      </c>
      <c r="G44" s="9">
        <v>0</v>
      </c>
      <c r="H44" s="10">
        <v>3039</v>
      </c>
    </row>
    <row r="45" spans="1:8" x14ac:dyDescent="0.25">
      <c r="A45">
        <v>8</v>
      </c>
      <c r="B45" t="s">
        <v>548</v>
      </c>
      <c r="C45" t="s">
        <v>314</v>
      </c>
      <c r="D45" s="9">
        <v>0</v>
      </c>
      <c r="E45" s="9">
        <v>0</v>
      </c>
      <c r="F45" s="9">
        <v>3000</v>
      </c>
      <c r="G45" s="9">
        <v>0</v>
      </c>
      <c r="H45" s="10">
        <v>3000</v>
      </c>
    </row>
    <row r="46" spans="1:8" x14ac:dyDescent="0.25">
      <c r="A46">
        <v>9</v>
      </c>
      <c r="B46" t="s">
        <v>245</v>
      </c>
      <c r="C46" t="s">
        <v>246</v>
      </c>
      <c r="D46" s="9">
        <v>700</v>
      </c>
      <c r="E46" s="9">
        <v>700</v>
      </c>
      <c r="F46" s="9">
        <v>900</v>
      </c>
      <c r="G46" s="9">
        <v>0</v>
      </c>
      <c r="H46" s="10">
        <v>2300</v>
      </c>
    </row>
    <row r="47" spans="1:8" x14ac:dyDescent="0.25">
      <c r="A47">
        <v>10</v>
      </c>
      <c r="B47" t="s">
        <v>247</v>
      </c>
      <c r="C47" t="s">
        <v>248</v>
      </c>
      <c r="D47" s="9">
        <v>700</v>
      </c>
      <c r="E47" s="9">
        <v>0</v>
      </c>
      <c r="F47" s="9">
        <v>1500</v>
      </c>
      <c r="G47" s="9">
        <v>0</v>
      </c>
      <c r="H47" s="10">
        <v>2200</v>
      </c>
    </row>
    <row r="48" spans="1:8" x14ac:dyDescent="0.25">
      <c r="A48">
        <v>11</v>
      </c>
      <c r="B48" t="s">
        <v>659</v>
      </c>
      <c r="C48" t="s">
        <v>660</v>
      </c>
      <c r="D48" s="9">
        <v>0</v>
      </c>
      <c r="E48" s="9">
        <v>0</v>
      </c>
      <c r="F48" s="9">
        <v>2184</v>
      </c>
      <c r="G48" s="9">
        <v>0</v>
      </c>
      <c r="H48" s="10">
        <v>2184</v>
      </c>
    </row>
    <row r="49" spans="1:8" x14ac:dyDescent="0.25">
      <c r="A49">
        <v>12</v>
      </c>
      <c r="B49" t="s">
        <v>654</v>
      </c>
      <c r="C49" t="s">
        <v>655</v>
      </c>
      <c r="D49" s="9">
        <v>0</v>
      </c>
      <c r="E49" s="9">
        <v>0</v>
      </c>
      <c r="F49" s="9">
        <v>1092</v>
      </c>
      <c r="G49" s="9">
        <v>0</v>
      </c>
      <c r="H49" s="10">
        <v>1092</v>
      </c>
    </row>
    <row r="50" spans="1:8" x14ac:dyDescent="0.25">
      <c r="A50">
        <v>13</v>
      </c>
      <c r="B50" t="s">
        <v>648</v>
      </c>
      <c r="C50" t="s">
        <v>649</v>
      </c>
      <c r="D50" s="9">
        <v>0</v>
      </c>
      <c r="E50" s="9">
        <v>0</v>
      </c>
      <c r="F50" s="9">
        <v>1092</v>
      </c>
      <c r="G50" s="9">
        <v>0</v>
      </c>
      <c r="H50" s="10">
        <v>1092</v>
      </c>
    </row>
    <row r="51" spans="1:8" x14ac:dyDescent="0.25">
      <c r="A51">
        <v>14</v>
      </c>
      <c r="B51" t="s">
        <v>76</v>
      </c>
      <c r="C51" t="s">
        <v>77</v>
      </c>
      <c r="D51" s="9">
        <v>1000</v>
      </c>
      <c r="E51" s="9">
        <v>0</v>
      </c>
      <c r="F51" s="9">
        <v>0</v>
      </c>
      <c r="G51" s="9">
        <v>0</v>
      </c>
      <c r="H51" s="10">
        <v>1000</v>
      </c>
    </row>
    <row r="52" spans="1:8" x14ac:dyDescent="0.25">
      <c r="A52">
        <v>15</v>
      </c>
      <c r="B52" t="s">
        <v>161</v>
      </c>
      <c r="C52" t="s">
        <v>162</v>
      </c>
      <c r="D52" s="9">
        <v>500</v>
      </c>
      <c r="E52" s="9">
        <v>0</v>
      </c>
      <c r="F52" s="9">
        <v>0</v>
      </c>
      <c r="G52" s="9">
        <v>500</v>
      </c>
      <c r="H52" s="10">
        <v>1000</v>
      </c>
    </row>
    <row r="53" spans="1:8" x14ac:dyDescent="0.25">
      <c r="A53">
        <v>16</v>
      </c>
      <c r="B53" t="s">
        <v>518</v>
      </c>
      <c r="C53" t="s">
        <v>499</v>
      </c>
      <c r="D53" s="9">
        <v>0</v>
      </c>
      <c r="E53" s="9">
        <v>0</v>
      </c>
      <c r="F53" s="9">
        <v>0</v>
      </c>
      <c r="G53" s="9">
        <v>0</v>
      </c>
      <c r="H53" s="10">
        <v>0</v>
      </c>
    </row>
    <row r="54" spans="1:8" x14ac:dyDescent="0.25">
      <c r="A54">
        <v>17</v>
      </c>
      <c r="B54" t="s">
        <v>715</v>
      </c>
      <c r="C54" t="s">
        <v>499</v>
      </c>
      <c r="D54" s="9">
        <v>0</v>
      </c>
      <c r="E54" s="9">
        <v>0</v>
      </c>
      <c r="F54" s="9">
        <v>0</v>
      </c>
      <c r="G54" s="9">
        <v>0</v>
      </c>
      <c r="H54" s="10">
        <v>0</v>
      </c>
    </row>
    <row r="55" spans="1:8" x14ac:dyDescent="0.25">
      <c r="A55">
        <v>18</v>
      </c>
      <c r="B55" t="s">
        <v>752</v>
      </c>
      <c r="C55" t="s">
        <v>753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</row>
    <row r="56" spans="1:8" x14ac:dyDescent="0.25">
      <c r="A56">
        <v>19</v>
      </c>
      <c r="B56" t="s">
        <v>765</v>
      </c>
      <c r="C56" t="s">
        <v>766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</row>
    <row r="57" spans="1:8" ht="15" customHeight="1" x14ac:dyDescent="0.25">
      <c r="H57" s="10">
        <f>SUM(H38:H56)</f>
        <v>42459</v>
      </c>
    </row>
    <row r="58" spans="1:8" x14ac:dyDescent="0.25">
      <c r="A58" s="91" t="s">
        <v>797</v>
      </c>
      <c r="B58" s="91"/>
      <c r="C58" s="91"/>
      <c r="D58" s="91"/>
      <c r="E58" s="91"/>
      <c r="F58" s="91"/>
      <c r="G58" s="91"/>
      <c r="H58" s="91"/>
    </row>
    <row r="59" spans="1:8" x14ac:dyDescent="0.25">
      <c r="A59" t="s">
        <v>793</v>
      </c>
      <c r="B59" t="s">
        <v>785</v>
      </c>
      <c r="C59" t="s">
        <v>786</v>
      </c>
      <c r="D59">
        <v>2018</v>
      </c>
      <c r="E59">
        <v>2019</v>
      </c>
      <c r="F59">
        <v>2020</v>
      </c>
      <c r="G59">
        <v>2021</v>
      </c>
      <c r="H59" s="8" t="s">
        <v>791</v>
      </c>
    </row>
    <row r="60" spans="1:8" x14ac:dyDescent="0.25">
      <c r="A60">
        <v>1</v>
      </c>
      <c r="B60" t="s">
        <v>62</v>
      </c>
      <c r="C60" t="s">
        <v>15</v>
      </c>
      <c r="D60" s="9">
        <v>94182</v>
      </c>
      <c r="E60" s="9">
        <v>80876</v>
      </c>
      <c r="F60" s="9">
        <v>78550</v>
      </c>
      <c r="G60" s="9">
        <v>94480</v>
      </c>
      <c r="H60" s="10">
        <v>348088</v>
      </c>
    </row>
    <row r="61" spans="1:8" x14ac:dyDescent="0.25">
      <c r="A61">
        <v>2</v>
      </c>
      <c r="B61" t="s">
        <v>271</v>
      </c>
      <c r="C61" t="s">
        <v>15</v>
      </c>
      <c r="D61" s="9">
        <v>34490</v>
      </c>
      <c r="E61" s="9">
        <v>43650</v>
      </c>
      <c r="F61" s="9">
        <v>46140</v>
      </c>
      <c r="G61" s="9">
        <v>59800</v>
      </c>
      <c r="H61" s="10">
        <v>184080</v>
      </c>
    </row>
    <row r="62" spans="1:8" x14ac:dyDescent="0.25">
      <c r="A62">
        <v>3</v>
      </c>
      <c r="B62" t="s">
        <v>122</v>
      </c>
      <c r="C62" t="s">
        <v>15</v>
      </c>
      <c r="D62" s="9">
        <v>56200</v>
      </c>
      <c r="E62" s="9">
        <v>47500</v>
      </c>
      <c r="F62" s="9">
        <v>40500</v>
      </c>
      <c r="G62" s="9">
        <v>36500</v>
      </c>
      <c r="H62" s="10">
        <v>180700</v>
      </c>
    </row>
    <row r="63" spans="1:8" x14ac:dyDescent="0.25">
      <c r="A63">
        <v>4</v>
      </c>
      <c r="B63" t="s">
        <v>154</v>
      </c>
      <c r="C63" t="s">
        <v>15</v>
      </c>
      <c r="D63" s="9">
        <v>24700</v>
      </c>
      <c r="E63" s="9">
        <v>25500</v>
      </c>
      <c r="F63" s="9">
        <v>24000</v>
      </c>
      <c r="G63" s="9">
        <v>21000</v>
      </c>
      <c r="H63" s="10">
        <v>95200</v>
      </c>
    </row>
    <row r="64" spans="1:8" x14ac:dyDescent="0.25">
      <c r="A64">
        <v>5</v>
      </c>
      <c r="B64" t="s">
        <v>120</v>
      </c>
      <c r="C64" t="s">
        <v>15</v>
      </c>
      <c r="D64" s="9">
        <v>23500</v>
      </c>
      <c r="E64" s="9">
        <v>23270</v>
      </c>
      <c r="F64" s="9">
        <v>18400</v>
      </c>
      <c r="G64" s="9">
        <v>3000</v>
      </c>
      <c r="H64" s="10">
        <v>68170</v>
      </c>
    </row>
    <row r="65" spans="1:8" x14ac:dyDescent="0.25">
      <c r="A65">
        <v>6</v>
      </c>
      <c r="B65" t="s">
        <v>23</v>
      </c>
      <c r="C65" t="s">
        <v>12</v>
      </c>
      <c r="D65" s="9">
        <v>20100</v>
      </c>
      <c r="E65" s="9">
        <v>5700</v>
      </c>
      <c r="F65" s="9">
        <v>15227</v>
      </c>
      <c r="G65" s="9">
        <v>17500</v>
      </c>
      <c r="H65" s="10">
        <v>58527</v>
      </c>
    </row>
    <row r="66" spans="1:8" x14ac:dyDescent="0.25">
      <c r="A66">
        <v>7</v>
      </c>
      <c r="B66" t="s">
        <v>747</v>
      </c>
      <c r="C66" t="s">
        <v>15</v>
      </c>
      <c r="D66" s="9">
        <v>0</v>
      </c>
      <c r="E66" s="9">
        <v>0</v>
      </c>
      <c r="F66" s="9">
        <v>0</v>
      </c>
      <c r="G66" s="9">
        <v>40000</v>
      </c>
      <c r="H66" s="10">
        <v>40000</v>
      </c>
    </row>
    <row r="67" spans="1:8" x14ac:dyDescent="0.25">
      <c r="A67">
        <v>9</v>
      </c>
      <c r="B67" t="s">
        <v>455</v>
      </c>
      <c r="C67" t="s">
        <v>15</v>
      </c>
      <c r="D67" s="9">
        <v>0</v>
      </c>
      <c r="E67" s="9">
        <v>6500</v>
      </c>
      <c r="F67" s="9">
        <v>8000</v>
      </c>
      <c r="G67" s="9">
        <v>10000</v>
      </c>
      <c r="H67" s="10">
        <v>34500</v>
      </c>
    </row>
    <row r="68" spans="1:8" x14ac:dyDescent="0.25">
      <c r="A68">
        <v>8</v>
      </c>
      <c r="B68" t="s">
        <v>11</v>
      </c>
      <c r="C68" t="s">
        <v>12</v>
      </c>
      <c r="D68" s="9">
        <v>8500</v>
      </c>
      <c r="E68" s="9">
        <v>5000</v>
      </c>
      <c r="F68" s="9">
        <v>4000</v>
      </c>
      <c r="G68" s="9">
        <v>8000</v>
      </c>
      <c r="H68" s="10">
        <v>25500</v>
      </c>
    </row>
    <row r="69" spans="1:8" x14ac:dyDescent="0.25">
      <c r="A69">
        <v>10</v>
      </c>
      <c r="B69" t="s">
        <v>359</v>
      </c>
      <c r="C69" t="s">
        <v>15</v>
      </c>
      <c r="D69" s="9">
        <v>0</v>
      </c>
      <c r="E69" s="9">
        <v>15000</v>
      </c>
      <c r="F69" s="9">
        <v>9000</v>
      </c>
      <c r="G69" s="9">
        <v>0</v>
      </c>
      <c r="H69" s="10">
        <v>24000</v>
      </c>
    </row>
    <row r="70" spans="1:8" x14ac:dyDescent="0.25">
      <c r="A70">
        <v>11</v>
      </c>
      <c r="B70" t="s">
        <v>350</v>
      </c>
      <c r="C70" t="s">
        <v>3</v>
      </c>
      <c r="D70" s="9">
        <v>0</v>
      </c>
      <c r="E70" s="9">
        <v>8000</v>
      </c>
      <c r="F70" s="9">
        <v>5000</v>
      </c>
      <c r="G70" s="9">
        <v>9500</v>
      </c>
      <c r="H70" s="10">
        <v>22500</v>
      </c>
    </row>
    <row r="71" spans="1:8" x14ac:dyDescent="0.25">
      <c r="A71">
        <v>12</v>
      </c>
      <c r="B71" t="s">
        <v>305</v>
      </c>
      <c r="C71" t="s">
        <v>3</v>
      </c>
      <c r="D71" s="9">
        <v>0</v>
      </c>
      <c r="E71" s="9">
        <v>4500</v>
      </c>
      <c r="F71" s="9">
        <v>8500</v>
      </c>
      <c r="G71" s="9">
        <v>8500</v>
      </c>
      <c r="H71" s="10">
        <v>21500</v>
      </c>
    </row>
    <row r="72" spans="1:8" x14ac:dyDescent="0.25">
      <c r="A72">
        <v>13</v>
      </c>
      <c r="B72" t="s">
        <v>377</v>
      </c>
      <c r="C72" t="s">
        <v>15</v>
      </c>
      <c r="D72" s="9">
        <v>0</v>
      </c>
      <c r="E72" s="9">
        <v>20000</v>
      </c>
      <c r="F72" s="9">
        <v>0</v>
      </c>
      <c r="G72" s="9">
        <v>0</v>
      </c>
      <c r="H72" s="10">
        <v>20000</v>
      </c>
    </row>
    <row r="73" spans="1:8" x14ac:dyDescent="0.25">
      <c r="A73">
        <v>14</v>
      </c>
      <c r="B73" t="s">
        <v>268</v>
      </c>
      <c r="C73" t="s">
        <v>15</v>
      </c>
      <c r="D73" s="9">
        <v>4342</v>
      </c>
      <c r="E73" s="9">
        <v>4550</v>
      </c>
      <c r="F73" s="9">
        <v>5190</v>
      </c>
      <c r="G73" s="9">
        <v>5705</v>
      </c>
      <c r="H73" s="10">
        <v>19787</v>
      </c>
    </row>
    <row r="74" spans="1:8" x14ac:dyDescent="0.25">
      <c r="A74">
        <v>15</v>
      </c>
      <c r="B74" t="s">
        <v>283</v>
      </c>
      <c r="C74" t="s">
        <v>3</v>
      </c>
      <c r="D74" s="9">
        <v>4000</v>
      </c>
      <c r="E74" s="9">
        <v>4700</v>
      </c>
      <c r="F74" s="9">
        <v>7000</v>
      </c>
      <c r="G74" s="9">
        <v>0</v>
      </c>
      <c r="H74" s="10">
        <v>15700</v>
      </c>
    </row>
    <row r="75" spans="1:8" x14ac:dyDescent="0.25">
      <c r="A75">
        <v>16</v>
      </c>
      <c r="B75" t="s">
        <v>21</v>
      </c>
      <c r="C75" t="s">
        <v>9</v>
      </c>
      <c r="D75" s="9">
        <v>6200</v>
      </c>
      <c r="E75" s="9">
        <v>3200</v>
      </c>
      <c r="F75" s="9">
        <v>3000</v>
      </c>
      <c r="G75" s="9">
        <v>2500</v>
      </c>
      <c r="H75" s="10">
        <v>14900</v>
      </c>
    </row>
    <row r="76" spans="1:8" x14ac:dyDescent="0.25">
      <c r="A76">
        <v>17</v>
      </c>
      <c r="B76" t="s">
        <v>67</v>
      </c>
      <c r="C76" t="s">
        <v>68</v>
      </c>
      <c r="D76" s="9">
        <v>7085</v>
      </c>
      <c r="E76" s="9">
        <v>0</v>
      </c>
      <c r="F76" s="9">
        <v>6700</v>
      </c>
      <c r="G76" s="9">
        <v>0</v>
      </c>
      <c r="H76" s="10">
        <v>13785</v>
      </c>
    </row>
    <row r="77" spans="1:8" x14ac:dyDescent="0.25">
      <c r="A77">
        <v>18</v>
      </c>
      <c r="B77" t="s">
        <v>633</v>
      </c>
      <c r="C77" t="s">
        <v>591</v>
      </c>
      <c r="D77" s="9">
        <v>0</v>
      </c>
      <c r="E77" s="9">
        <v>0</v>
      </c>
      <c r="F77" s="9">
        <v>5000</v>
      </c>
      <c r="G77" s="9">
        <v>8118</v>
      </c>
      <c r="H77" s="10">
        <v>13118</v>
      </c>
    </row>
    <row r="78" spans="1:8" x14ac:dyDescent="0.25">
      <c r="A78">
        <v>19</v>
      </c>
      <c r="B78" t="s">
        <v>2</v>
      </c>
      <c r="C78" t="s">
        <v>3</v>
      </c>
      <c r="D78" s="9">
        <v>5000</v>
      </c>
      <c r="E78" s="9">
        <v>0</v>
      </c>
      <c r="G78" s="9">
        <v>6000</v>
      </c>
      <c r="H78" s="10">
        <v>11000</v>
      </c>
    </row>
    <row r="79" spans="1:8" x14ac:dyDescent="0.25">
      <c r="A79">
        <v>22</v>
      </c>
      <c r="B79" t="s">
        <v>567</v>
      </c>
      <c r="C79" t="s">
        <v>12</v>
      </c>
      <c r="D79" s="9">
        <v>0</v>
      </c>
      <c r="E79" s="9">
        <v>0</v>
      </c>
      <c r="F79" s="9">
        <v>4000</v>
      </c>
      <c r="G79" s="9">
        <v>6000</v>
      </c>
      <c r="H79" s="10">
        <v>10000</v>
      </c>
    </row>
    <row r="80" spans="1:8" x14ac:dyDescent="0.25">
      <c r="A80">
        <v>23</v>
      </c>
      <c r="B80" t="s">
        <v>34</v>
      </c>
      <c r="C80" t="s">
        <v>35</v>
      </c>
      <c r="D80" s="9">
        <v>2000</v>
      </c>
      <c r="E80" s="9">
        <v>2000</v>
      </c>
      <c r="F80" s="9">
        <v>2500</v>
      </c>
      <c r="G80" s="9">
        <v>2500</v>
      </c>
      <c r="H80" s="10">
        <v>9000</v>
      </c>
    </row>
    <row r="81" spans="1:8" x14ac:dyDescent="0.25">
      <c r="A81">
        <v>24</v>
      </c>
      <c r="B81" t="s">
        <v>749</v>
      </c>
      <c r="C81" t="s">
        <v>15</v>
      </c>
      <c r="D81" s="9">
        <v>0</v>
      </c>
      <c r="E81" s="9">
        <v>0</v>
      </c>
      <c r="F81" s="9">
        <v>0</v>
      </c>
      <c r="G81" s="9">
        <v>9000</v>
      </c>
      <c r="H81" s="10">
        <v>9000</v>
      </c>
    </row>
    <row r="82" spans="1:8" x14ac:dyDescent="0.25">
      <c r="A82">
        <v>25</v>
      </c>
      <c r="B82" t="s">
        <v>118</v>
      </c>
      <c r="C82" t="s">
        <v>15</v>
      </c>
      <c r="D82" s="9">
        <v>1900</v>
      </c>
      <c r="E82" s="9">
        <v>2000</v>
      </c>
      <c r="F82" s="9">
        <v>2000</v>
      </c>
      <c r="G82" s="9">
        <v>2000</v>
      </c>
      <c r="H82" s="10">
        <v>7900</v>
      </c>
    </row>
    <row r="83" spans="1:8" x14ac:dyDescent="0.25">
      <c r="A83">
        <v>26</v>
      </c>
      <c r="B83" t="s">
        <v>324</v>
      </c>
      <c r="C83" t="s">
        <v>325</v>
      </c>
      <c r="D83" s="9">
        <v>0</v>
      </c>
      <c r="E83" s="9">
        <v>2200</v>
      </c>
      <c r="F83" s="9">
        <v>2500</v>
      </c>
      <c r="G83" s="9">
        <v>3000</v>
      </c>
      <c r="H83" s="10">
        <v>7700</v>
      </c>
    </row>
    <row r="84" spans="1:8" x14ac:dyDescent="0.25">
      <c r="A84">
        <v>27</v>
      </c>
      <c r="B84" t="s">
        <v>85</v>
      </c>
      <c r="C84" t="s">
        <v>86</v>
      </c>
      <c r="D84" s="9">
        <v>3000</v>
      </c>
      <c r="E84" s="9">
        <v>2000</v>
      </c>
      <c r="F84" s="9">
        <v>2400</v>
      </c>
      <c r="G84" s="9">
        <v>0</v>
      </c>
      <c r="H84" s="10">
        <v>7400</v>
      </c>
    </row>
    <row r="85" spans="1:8" x14ac:dyDescent="0.25">
      <c r="A85">
        <v>28</v>
      </c>
      <c r="B85" t="s">
        <v>73</v>
      </c>
      <c r="C85" t="s">
        <v>74</v>
      </c>
      <c r="D85" s="9">
        <v>1000</v>
      </c>
      <c r="E85" s="9">
        <v>1000</v>
      </c>
      <c r="F85" s="9">
        <v>2400</v>
      </c>
      <c r="G85" s="9">
        <v>2000</v>
      </c>
      <c r="H85" s="10">
        <v>6400</v>
      </c>
    </row>
    <row r="86" spans="1:8" x14ac:dyDescent="0.25">
      <c r="A86">
        <v>29</v>
      </c>
      <c r="B86" t="s">
        <v>64</v>
      </c>
      <c r="C86" t="s">
        <v>65</v>
      </c>
      <c r="D86" s="9">
        <v>1000</v>
      </c>
      <c r="E86" s="9">
        <v>1000</v>
      </c>
      <c r="F86" s="9">
        <v>3000</v>
      </c>
      <c r="G86" s="9">
        <v>1000</v>
      </c>
      <c r="H86" s="10">
        <v>6000</v>
      </c>
    </row>
    <row r="87" spans="1:8" x14ac:dyDescent="0.25">
      <c r="A87">
        <v>30</v>
      </c>
      <c r="B87" t="s">
        <v>219</v>
      </c>
      <c r="C87" t="s">
        <v>12</v>
      </c>
      <c r="D87" s="9">
        <v>0</v>
      </c>
      <c r="E87" s="9">
        <v>0</v>
      </c>
      <c r="F87" s="9">
        <v>0</v>
      </c>
      <c r="G87" s="9">
        <v>6000</v>
      </c>
      <c r="H87" s="10">
        <v>6000</v>
      </c>
    </row>
    <row r="88" spans="1:8" x14ac:dyDescent="0.25">
      <c r="A88">
        <v>31</v>
      </c>
      <c r="B88" t="s">
        <v>108</v>
      </c>
      <c r="C88" t="s">
        <v>3</v>
      </c>
      <c r="D88" s="9">
        <v>6000</v>
      </c>
      <c r="E88" s="9">
        <v>0</v>
      </c>
      <c r="F88" s="9">
        <v>0</v>
      </c>
      <c r="G88" s="9">
        <v>0</v>
      </c>
      <c r="H88" s="10">
        <v>6000</v>
      </c>
    </row>
    <row r="89" spans="1:8" x14ac:dyDescent="0.25">
      <c r="A89">
        <v>32</v>
      </c>
      <c r="B89" t="s">
        <v>29</v>
      </c>
      <c r="C89" t="s">
        <v>12</v>
      </c>
      <c r="D89" s="9">
        <v>1000</v>
      </c>
      <c r="E89" s="9">
        <v>1700</v>
      </c>
      <c r="F89" s="9">
        <v>1500</v>
      </c>
      <c r="G89" s="9">
        <v>1500</v>
      </c>
      <c r="H89" s="10">
        <v>5700</v>
      </c>
    </row>
    <row r="90" spans="1:8" x14ac:dyDescent="0.25">
      <c r="A90">
        <v>33</v>
      </c>
      <c r="B90" t="s">
        <v>26</v>
      </c>
      <c r="C90" t="s">
        <v>27</v>
      </c>
      <c r="D90" s="9">
        <v>1000</v>
      </c>
      <c r="E90" s="9">
        <v>1500</v>
      </c>
      <c r="F90" s="9">
        <v>1500</v>
      </c>
      <c r="G90" s="9">
        <v>1500</v>
      </c>
      <c r="H90" s="10">
        <v>5500</v>
      </c>
    </row>
    <row r="91" spans="1:8" x14ac:dyDescent="0.25">
      <c r="A91">
        <v>34</v>
      </c>
      <c r="B91" t="s">
        <v>37</v>
      </c>
      <c r="C91" t="s">
        <v>38</v>
      </c>
      <c r="D91" s="9">
        <v>1500</v>
      </c>
      <c r="E91" s="9">
        <v>1000</v>
      </c>
      <c r="F91" s="9">
        <v>1500</v>
      </c>
      <c r="G91" s="9">
        <v>1500</v>
      </c>
      <c r="H91" s="10">
        <v>5500</v>
      </c>
    </row>
    <row r="92" spans="1:8" x14ac:dyDescent="0.25">
      <c r="A92">
        <v>35</v>
      </c>
      <c r="B92" t="s">
        <v>644</v>
      </c>
      <c r="C92" t="s">
        <v>213</v>
      </c>
      <c r="D92" s="9">
        <v>0</v>
      </c>
      <c r="E92" s="9">
        <v>0</v>
      </c>
      <c r="F92" s="9">
        <v>5460</v>
      </c>
      <c r="G92" s="9">
        <v>0</v>
      </c>
      <c r="H92" s="10">
        <v>5460</v>
      </c>
    </row>
    <row r="93" spans="1:8" x14ac:dyDescent="0.25">
      <c r="A93">
        <v>36</v>
      </c>
      <c r="B93" t="s">
        <v>667</v>
      </c>
      <c r="C93" t="s">
        <v>668</v>
      </c>
      <c r="D93" s="9">
        <v>0</v>
      </c>
      <c r="E93" s="9">
        <v>0</v>
      </c>
      <c r="F93" s="9">
        <v>2184</v>
      </c>
      <c r="G93" s="9">
        <v>3276</v>
      </c>
      <c r="H93" s="10">
        <v>5460</v>
      </c>
    </row>
    <row r="94" spans="1:8" x14ac:dyDescent="0.25">
      <c r="A94">
        <v>37</v>
      </c>
      <c r="B94" t="s">
        <v>5</v>
      </c>
      <c r="C94" t="s">
        <v>6</v>
      </c>
      <c r="D94" s="9">
        <v>3000</v>
      </c>
      <c r="E94" s="9">
        <v>2000</v>
      </c>
      <c r="F94" s="9">
        <v>0</v>
      </c>
      <c r="H94" s="10">
        <v>5000</v>
      </c>
    </row>
    <row r="95" spans="1:8" x14ac:dyDescent="0.25">
      <c r="A95">
        <v>38</v>
      </c>
      <c r="B95" t="s">
        <v>40</v>
      </c>
      <c r="C95" t="s">
        <v>41</v>
      </c>
      <c r="D95" s="9">
        <v>1000</v>
      </c>
      <c r="E95" s="9">
        <v>1000</v>
      </c>
      <c r="F95" s="9">
        <v>1500</v>
      </c>
      <c r="G95" s="9">
        <v>1500</v>
      </c>
      <c r="H95" s="10">
        <v>5000</v>
      </c>
    </row>
    <row r="96" spans="1:8" x14ac:dyDescent="0.25">
      <c r="A96">
        <v>39</v>
      </c>
      <c r="B96" t="s">
        <v>470</v>
      </c>
      <c r="C96" t="s">
        <v>264</v>
      </c>
      <c r="D96" s="9">
        <v>0</v>
      </c>
      <c r="E96" s="9">
        <v>0</v>
      </c>
      <c r="F96" s="9">
        <v>2500</v>
      </c>
      <c r="G96" s="9">
        <v>2500</v>
      </c>
      <c r="H96" s="10">
        <v>5000</v>
      </c>
    </row>
    <row r="97" spans="1:8" x14ac:dyDescent="0.25">
      <c r="A97">
        <v>40</v>
      </c>
      <c r="B97" t="s">
        <v>0</v>
      </c>
      <c r="C97" t="s">
        <v>6</v>
      </c>
      <c r="D97" s="9">
        <v>2026</v>
      </c>
      <c r="E97" s="9">
        <v>0</v>
      </c>
      <c r="F97" s="9">
        <v>2729</v>
      </c>
      <c r="G97" s="9">
        <v>0</v>
      </c>
      <c r="H97" s="10">
        <v>4755</v>
      </c>
    </row>
    <row r="98" spans="1:8" x14ac:dyDescent="0.25">
      <c r="A98">
        <v>41</v>
      </c>
      <c r="B98" t="s">
        <v>319</v>
      </c>
      <c r="C98" t="s">
        <v>320</v>
      </c>
      <c r="D98" s="9">
        <v>0</v>
      </c>
      <c r="E98" s="9">
        <v>1500</v>
      </c>
      <c r="F98" s="9">
        <v>1500</v>
      </c>
      <c r="G98" s="9">
        <v>1500</v>
      </c>
      <c r="H98" s="10">
        <v>4500</v>
      </c>
    </row>
    <row r="99" spans="1:8" x14ac:dyDescent="0.25">
      <c r="A99">
        <v>42</v>
      </c>
      <c r="B99" t="s">
        <v>70</v>
      </c>
      <c r="C99" t="s">
        <v>71</v>
      </c>
      <c r="D99" s="9">
        <v>1000</v>
      </c>
      <c r="E99" s="9">
        <v>1500</v>
      </c>
      <c r="F99" s="9">
        <v>1000</v>
      </c>
      <c r="G99" s="9">
        <v>1000</v>
      </c>
      <c r="H99" s="10">
        <v>4500</v>
      </c>
    </row>
    <row r="100" spans="1:8" x14ac:dyDescent="0.25">
      <c r="A100">
        <v>43</v>
      </c>
      <c r="B100" t="s">
        <v>80</v>
      </c>
      <c r="C100" t="s">
        <v>80</v>
      </c>
      <c r="D100" s="9">
        <v>1500</v>
      </c>
      <c r="E100" s="9">
        <v>0</v>
      </c>
      <c r="F100" s="9">
        <v>2500</v>
      </c>
      <c r="G100" s="9">
        <v>0</v>
      </c>
      <c r="H100" s="10">
        <v>4000</v>
      </c>
    </row>
    <row r="101" spans="1:8" x14ac:dyDescent="0.25">
      <c r="A101">
        <v>44</v>
      </c>
      <c r="B101" t="s">
        <v>14</v>
      </c>
      <c r="C101" t="s">
        <v>15</v>
      </c>
      <c r="D101" s="9">
        <v>4000</v>
      </c>
      <c r="E101" s="9">
        <v>0</v>
      </c>
      <c r="F101" s="9">
        <v>0</v>
      </c>
      <c r="G101" s="9">
        <v>0</v>
      </c>
      <c r="H101" s="10">
        <v>4000</v>
      </c>
    </row>
    <row r="102" spans="1:8" x14ac:dyDescent="0.25">
      <c r="A102">
        <v>45</v>
      </c>
      <c r="B102" t="s">
        <v>330</v>
      </c>
      <c r="C102" t="s">
        <v>86</v>
      </c>
      <c r="D102" s="9">
        <v>0</v>
      </c>
      <c r="E102" s="9">
        <v>1000</v>
      </c>
      <c r="F102" s="9">
        <v>0</v>
      </c>
      <c r="G102" s="9">
        <v>3000</v>
      </c>
      <c r="H102" s="10">
        <v>4000</v>
      </c>
    </row>
    <row r="103" spans="1:8" x14ac:dyDescent="0.25">
      <c r="A103">
        <v>46</v>
      </c>
      <c r="B103" t="s">
        <v>97</v>
      </c>
      <c r="C103" t="s">
        <v>98</v>
      </c>
      <c r="D103" s="9">
        <v>1000</v>
      </c>
      <c r="E103" s="9">
        <v>700</v>
      </c>
      <c r="F103" s="9">
        <v>1500</v>
      </c>
      <c r="G103" s="9">
        <v>750</v>
      </c>
      <c r="H103" s="10">
        <v>3950</v>
      </c>
    </row>
    <row r="104" spans="1:8" x14ac:dyDescent="0.25">
      <c r="A104">
        <v>47</v>
      </c>
      <c r="B104" t="s">
        <v>307</v>
      </c>
      <c r="C104" t="s">
        <v>308</v>
      </c>
      <c r="D104" s="9">
        <v>0</v>
      </c>
      <c r="E104" s="9">
        <v>3784</v>
      </c>
      <c r="F104" s="9">
        <v>0</v>
      </c>
      <c r="G104" s="9">
        <v>0</v>
      </c>
      <c r="H104" s="10">
        <v>3784</v>
      </c>
    </row>
    <row r="105" spans="1:8" x14ac:dyDescent="0.25">
      <c r="A105">
        <v>48</v>
      </c>
      <c r="B105" t="s">
        <v>174</v>
      </c>
      <c r="C105" t="s">
        <v>175</v>
      </c>
      <c r="D105" s="9">
        <v>500</v>
      </c>
      <c r="E105" s="9">
        <v>700</v>
      </c>
      <c r="F105" s="9">
        <v>1000</v>
      </c>
      <c r="G105" s="9">
        <v>1500</v>
      </c>
      <c r="H105" s="10">
        <v>3700</v>
      </c>
    </row>
    <row r="106" spans="1:8" x14ac:dyDescent="0.25">
      <c r="A106">
        <v>49</v>
      </c>
      <c r="B106" t="s">
        <v>212</v>
      </c>
      <c r="C106" t="s">
        <v>213</v>
      </c>
      <c r="D106" s="9">
        <v>1000</v>
      </c>
      <c r="E106" s="9">
        <v>1000</v>
      </c>
      <c r="F106" s="9">
        <v>1500</v>
      </c>
      <c r="G106" s="9">
        <v>0</v>
      </c>
      <c r="H106" s="10">
        <v>3500</v>
      </c>
    </row>
    <row r="107" spans="1:8" x14ac:dyDescent="0.25">
      <c r="A107">
        <v>50</v>
      </c>
      <c r="B107" t="s">
        <v>18</v>
      </c>
      <c r="C107" t="s">
        <v>19</v>
      </c>
      <c r="D107" s="9">
        <v>1000</v>
      </c>
      <c r="E107" s="9">
        <v>1000</v>
      </c>
      <c r="F107" s="9">
        <v>0</v>
      </c>
      <c r="G107" s="9">
        <v>1000</v>
      </c>
      <c r="H107" s="10">
        <v>3000</v>
      </c>
    </row>
    <row r="108" spans="1:8" x14ac:dyDescent="0.25">
      <c r="A108">
        <v>51</v>
      </c>
      <c r="B108" t="s">
        <v>177</v>
      </c>
      <c r="C108" t="s">
        <v>178</v>
      </c>
      <c r="D108" s="9">
        <v>500</v>
      </c>
      <c r="E108" s="9">
        <v>1000</v>
      </c>
      <c r="F108" s="9">
        <v>0</v>
      </c>
      <c r="G108" s="9">
        <v>1500</v>
      </c>
      <c r="H108" s="10">
        <v>3000</v>
      </c>
    </row>
    <row r="109" spans="1:8" x14ac:dyDescent="0.25">
      <c r="A109">
        <v>52</v>
      </c>
      <c r="B109" t="s">
        <v>221</v>
      </c>
      <c r="C109" t="s">
        <v>222</v>
      </c>
      <c r="D109" s="9">
        <v>1000</v>
      </c>
      <c r="E109" s="9">
        <v>0</v>
      </c>
      <c r="F109" s="9">
        <v>1000</v>
      </c>
      <c r="G109" s="9">
        <v>1000</v>
      </c>
      <c r="H109" s="10">
        <v>3000</v>
      </c>
    </row>
    <row r="110" spans="1:8" x14ac:dyDescent="0.25">
      <c r="A110">
        <v>53</v>
      </c>
      <c r="B110" t="s">
        <v>493</v>
      </c>
      <c r="C110" t="s">
        <v>3</v>
      </c>
      <c r="D110" s="9">
        <v>0</v>
      </c>
      <c r="E110" s="9">
        <v>0</v>
      </c>
      <c r="F110" s="9">
        <v>3000</v>
      </c>
      <c r="G110" s="9">
        <v>0</v>
      </c>
      <c r="H110" s="10">
        <v>3000</v>
      </c>
    </row>
    <row r="111" spans="1:8" x14ac:dyDescent="0.25">
      <c r="A111">
        <v>54</v>
      </c>
      <c r="B111" t="s">
        <v>695</v>
      </c>
      <c r="C111" t="s">
        <v>199</v>
      </c>
      <c r="D111" s="9">
        <v>0</v>
      </c>
      <c r="E111" s="9">
        <v>0</v>
      </c>
      <c r="F111" s="9">
        <v>0</v>
      </c>
      <c r="G111" s="9">
        <v>3000</v>
      </c>
      <c r="H111" s="10">
        <v>3000</v>
      </c>
    </row>
    <row r="112" spans="1:8" x14ac:dyDescent="0.25">
      <c r="A112">
        <v>55</v>
      </c>
      <c r="B112" t="s">
        <v>327</v>
      </c>
      <c r="C112" t="s">
        <v>328</v>
      </c>
      <c r="D112" s="9">
        <v>0</v>
      </c>
      <c r="E112" s="9">
        <v>1000</v>
      </c>
      <c r="F112" s="9">
        <v>0</v>
      </c>
      <c r="G112" s="9">
        <v>2000</v>
      </c>
      <c r="H112" s="10">
        <v>3000</v>
      </c>
    </row>
    <row r="113" spans="1:8" x14ac:dyDescent="0.25">
      <c r="A113">
        <v>56</v>
      </c>
      <c r="B113" t="s">
        <v>690</v>
      </c>
      <c r="C113" t="s">
        <v>691</v>
      </c>
      <c r="D113" s="9">
        <v>0</v>
      </c>
      <c r="E113" s="9">
        <v>0</v>
      </c>
      <c r="F113" s="9">
        <v>0</v>
      </c>
      <c r="G113" s="9">
        <v>2500</v>
      </c>
      <c r="H113" s="10">
        <v>2500</v>
      </c>
    </row>
    <row r="114" spans="1:8" x14ac:dyDescent="0.25">
      <c r="A114">
        <v>57</v>
      </c>
      <c r="B114" t="s">
        <v>681</v>
      </c>
      <c r="C114" t="s">
        <v>12</v>
      </c>
      <c r="D114" s="9">
        <v>0</v>
      </c>
      <c r="E114" s="9">
        <v>0</v>
      </c>
      <c r="F114" s="9">
        <v>0</v>
      </c>
      <c r="G114" s="9">
        <v>2360</v>
      </c>
      <c r="H114" s="10">
        <v>2360</v>
      </c>
    </row>
    <row r="115" spans="1:8" x14ac:dyDescent="0.25">
      <c r="A115">
        <v>58</v>
      </c>
      <c r="B115" t="s">
        <v>171</v>
      </c>
      <c r="C115" t="s">
        <v>172</v>
      </c>
      <c r="D115" s="9">
        <v>600</v>
      </c>
      <c r="E115" s="9">
        <v>0</v>
      </c>
      <c r="F115" s="9">
        <v>700</v>
      </c>
      <c r="G115" s="9">
        <v>1000</v>
      </c>
      <c r="H115" s="10">
        <v>2300</v>
      </c>
    </row>
    <row r="116" spans="1:8" x14ac:dyDescent="0.25">
      <c r="A116">
        <v>59</v>
      </c>
      <c r="B116" t="s">
        <v>198</v>
      </c>
      <c r="C116" t="s">
        <v>199</v>
      </c>
      <c r="D116" s="9">
        <v>500</v>
      </c>
      <c r="E116" s="9">
        <v>1200</v>
      </c>
      <c r="F116" s="9">
        <v>500</v>
      </c>
      <c r="G116" s="9">
        <v>0</v>
      </c>
      <c r="H116" s="10">
        <v>2200</v>
      </c>
    </row>
    <row r="117" spans="1:8" x14ac:dyDescent="0.25">
      <c r="A117">
        <v>60</v>
      </c>
      <c r="B117" t="s">
        <v>113</v>
      </c>
      <c r="C117" t="s">
        <v>114</v>
      </c>
      <c r="D117" s="9">
        <v>1500</v>
      </c>
      <c r="E117" s="9">
        <v>700</v>
      </c>
      <c r="F117" s="9">
        <v>0</v>
      </c>
      <c r="G117" s="9">
        <v>0</v>
      </c>
      <c r="H117" s="10">
        <v>2200</v>
      </c>
    </row>
    <row r="118" spans="1:8" x14ac:dyDescent="0.25">
      <c r="A118">
        <v>61</v>
      </c>
      <c r="B118" t="s">
        <v>194</v>
      </c>
      <c r="C118" t="s">
        <v>195</v>
      </c>
      <c r="D118" s="9">
        <v>500</v>
      </c>
      <c r="E118" s="9">
        <v>0</v>
      </c>
      <c r="F118" s="9">
        <v>600</v>
      </c>
      <c r="G118" s="9">
        <v>1000</v>
      </c>
      <c r="H118" s="10">
        <v>2100</v>
      </c>
    </row>
    <row r="119" spans="1:8" x14ac:dyDescent="0.25">
      <c r="A119">
        <v>62</v>
      </c>
      <c r="B119" t="s">
        <v>140</v>
      </c>
      <c r="C119" t="s">
        <v>141</v>
      </c>
      <c r="D119" s="9">
        <v>600</v>
      </c>
      <c r="E119" s="9">
        <v>0</v>
      </c>
      <c r="F119" s="9">
        <v>1000</v>
      </c>
      <c r="G119" s="9">
        <v>500</v>
      </c>
      <c r="H119" s="10">
        <v>2100</v>
      </c>
    </row>
    <row r="120" spans="1:8" x14ac:dyDescent="0.25">
      <c r="A120">
        <v>63</v>
      </c>
      <c r="B120" t="s">
        <v>8</v>
      </c>
      <c r="C120" t="s">
        <v>9</v>
      </c>
      <c r="D120" s="9">
        <v>1000</v>
      </c>
      <c r="E120" s="9">
        <v>0</v>
      </c>
      <c r="F120" s="9">
        <v>1000</v>
      </c>
      <c r="G120" s="9">
        <v>0</v>
      </c>
      <c r="H120" s="10">
        <v>2000</v>
      </c>
    </row>
    <row r="121" spans="1:8" x14ac:dyDescent="0.25">
      <c r="A121">
        <v>64</v>
      </c>
      <c r="B121" t="s">
        <v>49</v>
      </c>
      <c r="C121" t="s">
        <v>50</v>
      </c>
      <c r="D121" s="9">
        <v>1000</v>
      </c>
      <c r="E121" s="9">
        <v>500</v>
      </c>
      <c r="F121" s="9">
        <v>0</v>
      </c>
      <c r="G121" s="9">
        <v>500</v>
      </c>
      <c r="H121" s="10">
        <v>2000</v>
      </c>
    </row>
    <row r="122" spans="1:8" x14ac:dyDescent="0.25">
      <c r="A122">
        <v>65</v>
      </c>
      <c r="B122" t="s">
        <v>59</v>
      </c>
      <c r="C122" t="s">
        <v>60</v>
      </c>
      <c r="D122" s="9">
        <v>500</v>
      </c>
      <c r="E122" s="9">
        <v>0</v>
      </c>
      <c r="F122" s="9">
        <v>0</v>
      </c>
      <c r="G122" s="9">
        <v>1500</v>
      </c>
      <c r="H122" s="10">
        <v>2000</v>
      </c>
    </row>
    <row r="123" spans="1:8" x14ac:dyDescent="0.25">
      <c r="A123">
        <v>66</v>
      </c>
      <c r="B123" t="s">
        <v>82</v>
      </c>
      <c r="C123" t="s">
        <v>83</v>
      </c>
      <c r="D123" s="9">
        <v>1000</v>
      </c>
      <c r="E123" s="9">
        <v>1000</v>
      </c>
      <c r="F123" s="9">
        <v>0</v>
      </c>
      <c r="G123" s="9">
        <v>0</v>
      </c>
      <c r="H123" s="10">
        <v>2000</v>
      </c>
    </row>
    <row r="124" spans="1:8" x14ac:dyDescent="0.25">
      <c r="A124">
        <v>67</v>
      </c>
      <c r="B124" t="s">
        <v>88</v>
      </c>
      <c r="C124" t="s">
        <v>89</v>
      </c>
      <c r="D124" s="9">
        <v>1000</v>
      </c>
      <c r="E124" s="9">
        <v>0</v>
      </c>
      <c r="F124" s="9">
        <v>500</v>
      </c>
      <c r="G124" s="9">
        <v>500</v>
      </c>
      <c r="H124" s="10">
        <v>2000</v>
      </c>
    </row>
    <row r="125" spans="1:8" x14ac:dyDescent="0.25">
      <c r="A125">
        <v>68</v>
      </c>
      <c r="B125" t="s">
        <v>569</v>
      </c>
      <c r="C125" t="s">
        <v>6</v>
      </c>
      <c r="D125" s="9">
        <v>0</v>
      </c>
      <c r="E125" s="9">
        <v>0</v>
      </c>
      <c r="F125" s="9">
        <v>2000</v>
      </c>
      <c r="G125" s="9">
        <v>0</v>
      </c>
      <c r="H125" s="10">
        <v>2000</v>
      </c>
    </row>
    <row r="126" spans="1:8" x14ac:dyDescent="0.25">
      <c r="A126">
        <v>69</v>
      </c>
      <c r="B126" t="s">
        <v>266</v>
      </c>
      <c r="C126" t="s">
        <v>86</v>
      </c>
      <c r="D126" s="9">
        <v>1000</v>
      </c>
      <c r="E126" s="9">
        <v>0</v>
      </c>
      <c r="F126" s="9">
        <v>0</v>
      </c>
      <c r="G126" s="9">
        <v>1000</v>
      </c>
      <c r="H126" s="10">
        <v>2000</v>
      </c>
    </row>
    <row r="127" spans="1:8" x14ac:dyDescent="0.25">
      <c r="A127">
        <v>70</v>
      </c>
      <c r="B127" t="s">
        <v>436</v>
      </c>
      <c r="C127" t="s">
        <v>424</v>
      </c>
      <c r="D127" s="9">
        <v>0</v>
      </c>
      <c r="E127" s="9">
        <v>500</v>
      </c>
      <c r="F127" s="9">
        <v>900</v>
      </c>
      <c r="G127" s="9">
        <v>500</v>
      </c>
      <c r="H127" s="10">
        <v>1900</v>
      </c>
    </row>
    <row r="128" spans="1:8" x14ac:dyDescent="0.25">
      <c r="A128">
        <v>71</v>
      </c>
      <c r="B128" t="s">
        <v>149</v>
      </c>
      <c r="C128" t="s">
        <v>150</v>
      </c>
      <c r="D128" s="9">
        <v>500</v>
      </c>
      <c r="E128" s="9">
        <v>0</v>
      </c>
      <c r="F128" s="9">
        <v>900</v>
      </c>
      <c r="G128" s="9">
        <v>500</v>
      </c>
      <c r="H128" s="10">
        <v>1900</v>
      </c>
    </row>
    <row r="129" spans="1:8" x14ac:dyDescent="0.25">
      <c r="A129">
        <v>72</v>
      </c>
      <c r="B129" t="s">
        <v>414</v>
      </c>
      <c r="C129" t="s">
        <v>415</v>
      </c>
      <c r="D129" s="9">
        <v>0</v>
      </c>
      <c r="E129" s="9">
        <v>500</v>
      </c>
      <c r="F129" s="9">
        <v>900</v>
      </c>
      <c r="G129" s="9">
        <v>500</v>
      </c>
      <c r="H129" s="10">
        <v>1900</v>
      </c>
    </row>
    <row r="130" spans="1:8" x14ac:dyDescent="0.25">
      <c r="A130">
        <v>73</v>
      </c>
      <c r="B130" t="s">
        <v>416</v>
      </c>
      <c r="C130" t="s">
        <v>417</v>
      </c>
      <c r="D130" s="9">
        <v>0</v>
      </c>
      <c r="E130" s="9">
        <v>500</v>
      </c>
      <c r="F130" s="9">
        <v>900</v>
      </c>
      <c r="G130" s="9">
        <v>500</v>
      </c>
      <c r="H130" s="10">
        <v>1900</v>
      </c>
    </row>
    <row r="131" spans="1:8" x14ac:dyDescent="0.25">
      <c r="A131">
        <v>74</v>
      </c>
      <c r="B131" t="s">
        <v>203</v>
      </c>
      <c r="C131" t="s">
        <v>204</v>
      </c>
      <c r="D131" s="9">
        <v>500</v>
      </c>
      <c r="E131" s="9">
        <v>700</v>
      </c>
      <c r="F131" s="9">
        <v>700</v>
      </c>
      <c r="G131" s="9">
        <v>0</v>
      </c>
      <c r="H131" s="10">
        <v>1900</v>
      </c>
    </row>
    <row r="132" spans="1:8" x14ac:dyDescent="0.25">
      <c r="A132">
        <v>75</v>
      </c>
      <c r="B132" t="s">
        <v>231</v>
      </c>
      <c r="C132" t="s">
        <v>74</v>
      </c>
      <c r="D132" s="9">
        <v>700</v>
      </c>
      <c r="E132" s="9">
        <v>0</v>
      </c>
      <c r="F132" s="9">
        <v>0</v>
      </c>
      <c r="G132" s="9">
        <v>1000</v>
      </c>
      <c r="H132" s="10">
        <v>1700</v>
      </c>
    </row>
    <row r="133" spans="1:8" x14ac:dyDescent="0.25">
      <c r="A133">
        <v>76</v>
      </c>
      <c r="B133" t="s">
        <v>458</v>
      </c>
      <c r="C133" t="s">
        <v>459</v>
      </c>
      <c r="D133" s="9">
        <v>0</v>
      </c>
      <c r="E133" s="9">
        <v>700</v>
      </c>
      <c r="F133" s="9">
        <v>0</v>
      </c>
      <c r="G133" s="9">
        <v>1000</v>
      </c>
      <c r="H133" s="10">
        <v>1700</v>
      </c>
    </row>
    <row r="134" spans="1:8" x14ac:dyDescent="0.25">
      <c r="A134">
        <v>77</v>
      </c>
      <c r="B134" t="s">
        <v>460</v>
      </c>
      <c r="C134" t="s">
        <v>461</v>
      </c>
      <c r="D134" s="9">
        <v>0</v>
      </c>
      <c r="E134" s="9">
        <v>700</v>
      </c>
      <c r="F134" s="9">
        <v>0</v>
      </c>
      <c r="G134" s="9">
        <v>1000</v>
      </c>
      <c r="H134" s="10">
        <v>1700</v>
      </c>
    </row>
    <row r="135" spans="1:8" x14ac:dyDescent="0.25">
      <c r="A135">
        <v>78</v>
      </c>
      <c r="B135" t="s">
        <v>249</v>
      </c>
      <c r="C135" t="s">
        <v>250</v>
      </c>
      <c r="D135" s="9">
        <v>700</v>
      </c>
      <c r="E135" s="9">
        <v>0</v>
      </c>
      <c r="F135" s="9">
        <v>0</v>
      </c>
      <c r="G135" s="9">
        <v>1000</v>
      </c>
      <c r="H135" s="10">
        <v>1700</v>
      </c>
    </row>
    <row r="136" spans="1:8" x14ac:dyDescent="0.25">
      <c r="A136">
        <v>79</v>
      </c>
      <c r="B136" t="s">
        <v>91</v>
      </c>
      <c r="C136" t="s">
        <v>92</v>
      </c>
      <c r="D136" s="9">
        <v>1595</v>
      </c>
      <c r="E136" s="9">
        <v>0</v>
      </c>
      <c r="F136" s="9">
        <v>0</v>
      </c>
      <c r="G136" s="9">
        <v>0</v>
      </c>
      <c r="H136" s="10">
        <v>1595</v>
      </c>
    </row>
    <row r="137" spans="1:8" x14ac:dyDescent="0.25">
      <c r="A137">
        <v>80</v>
      </c>
      <c r="B137" t="s">
        <v>52</v>
      </c>
      <c r="C137" t="s">
        <v>53</v>
      </c>
      <c r="D137" s="9">
        <v>520</v>
      </c>
      <c r="E137" s="9">
        <v>1000</v>
      </c>
      <c r="F137" s="9">
        <v>0</v>
      </c>
      <c r="G137" s="9">
        <v>0</v>
      </c>
      <c r="H137" s="10">
        <v>1520</v>
      </c>
    </row>
    <row r="138" spans="1:8" x14ac:dyDescent="0.25">
      <c r="A138">
        <v>81</v>
      </c>
      <c r="B138" t="s">
        <v>31</v>
      </c>
      <c r="C138" t="s">
        <v>32</v>
      </c>
      <c r="D138" s="9">
        <v>1000</v>
      </c>
      <c r="E138" s="9">
        <v>0</v>
      </c>
      <c r="F138" s="9">
        <v>500</v>
      </c>
      <c r="G138" s="9">
        <v>0</v>
      </c>
      <c r="H138" s="10">
        <v>1500</v>
      </c>
    </row>
    <row r="139" spans="1:8" x14ac:dyDescent="0.25">
      <c r="A139">
        <v>82</v>
      </c>
      <c r="B139" t="s">
        <v>146</v>
      </c>
      <c r="C139" t="s">
        <v>147</v>
      </c>
      <c r="D139" s="9">
        <v>500</v>
      </c>
      <c r="E139" s="9">
        <v>0</v>
      </c>
      <c r="F139" s="9">
        <v>0</v>
      </c>
      <c r="G139" s="9">
        <v>1000</v>
      </c>
      <c r="H139" s="10">
        <v>1500</v>
      </c>
    </row>
    <row r="140" spans="1:8" x14ac:dyDescent="0.25">
      <c r="A140">
        <v>83</v>
      </c>
      <c r="B140" t="s">
        <v>206</v>
      </c>
      <c r="C140" t="s">
        <v>184</v>
      </c>
      <c r="D140" s="9">
        <v>500</v>
      </c>
      <c r="E140" s="9">
        <v>500</v>
      </c>
      <c r="F140" s="9">
        <v>500</v>
      </c>
      <c r="G140" s="9">
        <v>0</v>
      </c>
      <c r="H140" s="10">
        <v>1500</v>
      </c>
    </row>
    <row r="141" spans="1:8" x14ac:dyDescent="0.25">
      <c r="A141">
        <v>84</v>
      </c>
      <c r="B141" t="s">
        <v>483</v>
      </c>
      <c r="C141" t="s">
        <v>484</v>
      </c>
      <c r="D141" s="9">
        <v>0</v>
      </c>
      <c r="E141" s="9">
        <v>0</v>
      </c>
      <c r="F141" s="9">
        <v>1500</v>
      </c>
      <c r="G141" s="9">
        <v>0</v>
      </c>
      <c r="H141" s="10">
        <v>1500</v>
      </c>
    </row>
    <row r="142" spans="1:8" x14ac:dyDescent="0.25">
      <c r="A142">
        <v>85</v>
      </c>
      <c r="B142" t="s">
        <v>488</v>
      </c>
      <c r="C142" t="s">
        <v>489</v>
      </c>
      <c r="D142" s="9">
        <v>0</v>
      </c>
      <c r="E142" s="9">
        <v>0</v>
      </c>
      <c r="F142" s="9">
        <v>1500</v>
      </c>
      <c r="G142" s="9">
        <v>0</v>
      </c>
      <c r="H142" s="10">
        <v>1500</v>
      </c>
    </row>
    <row r="143" spans="1:8" x14ac:dyDescent="0.25">
      <c r="A143">
        <v>86</v>
      </c>
      <c r="B143" t="s">
        <v>263</v>
      </c>
      <c r="C143" t="s">
        <v>264</v>
      </c>
      <c r="D143" s="9">
        <v>1500</v>
      </c>
      <c r="E143" s="9">
        <v>0</v>
      </c>
      <c r="F143" s="9">
        <v>0</v>
      </c>
      <c r="G143" s="9">
        <v>0</v>
      </c>
      <c r="H143" s="10">
        <v>1500</v>
      </c>
    </row>
    <row r="144" spans="1:8" x14ac:dyDescent="0.25">
      <c r="A144">
        <v>87</v>
      </c>
      <c r="B144" t="s">
        <v>186</v>
      </c>
      <c r="C144" t="s">
        <v>6</v>
      </c>
      <c r="D144" s="9">
        <v>500</v>
      </c>
      <c r="E144" s="9">
        <v>500</v>
      </c>
      <c r="F144" s="9">
        <v>0</v>
      </c>
      <c r="G144" s="9">
        <v>500</v>
      </c>
      <c r="H144" s="10">
        <v>1500</v>
      </c>
    </row>
    <row r="145" spans="1:8" x14ac:dyDescent="0.25">
      <c r="A145">
        <v>88</v>
      </c>
      <c r="B145" t="s">
        <v>623</v>
      </c>
      <c r="C145" t="s">
        <v>624</v>
      </c>
      <c r="D145" s="9">
        <v>0</v>
      </c>
      <c r="E145" s="9">
        <v>0</v>
      </c>
      <c r="F145" s="9">
        <v>1500</v>
      </c>
      <c r="G145" s="9">
        <v>0</v>
      </c>
      <c r="H145" s="10">
        <v>1500</v>
      </c>
    </row>
    <row r="146" spans="1:8" x14ac:dyDescent="0.25">
      <c r="A146">
        <v>89</v>
      </c>
      <c r="B146" t="s">
        <v>619</v>
      </c>
      <c r="C146" t="s">
        <v>620</v>
      </c>
      <c r="D146" s="9">
        <v>0</v>
      </c>
      <c r="E146" s="9">
        <v>0</v>
      </c>
      <c r="F146" s="9">
        <v>900</v>
      </c>
      <c r="G146" s="9">
        <v>500</v>
      </c>
      <c r="H146" s="10">
        <v>1400</v>
      </c>
    </row>
    <row r="147" spans="1:8" x14ac:dyDescent="0.25">
      <c r="A147">
        <v>90</v>
      </c>
      <c r="B147" t="s">
        <v>233</v>
      </c>
      <c r="C147" t="s">
        <v>234</v>
      </c>
      <c r="D147" s="9">
        <v>700</v>
      </c>
      <c r="E147" s="9">
        <v>0</v>
      </c>
      <c r="F147" s="9">
        <v>0</v>
      </c>
      <c r="G147" s="9">
        <v>500</v>
      </c>
      <c r="H147" s="10">
        <v>1200</v>
      </c>
    </row>
    <row r="148" spans="1:8" x14ac:dyDescent="0.25">
      <c r="A148">
        <v>91</v>
      </c>
      <c r="B148" t="s">
        <v>300</v>
      </c>
      <c r="C148" t="s">
        <v>301</v>
      </c>
      <c r="D148" s="9">
        <v>1140</v>
      </c>
      <c r="E148" s="9">
        <v>0</v>
      </c>
      <c r="F148" s="9">
        <v>0</v>
      </c>
      <c r="G148" s="9">
        <v>0</v>
      </c>
      <c r="H148" s="10">
        <v>1140</v>
      </c>
    </row>
    <row r="149" spans="1:8" x14ac:dyDescent="0.25">
      <c r="A149">
        <v>92</v>
      </c>
      <c r="B149" t="s">
        <v>677</v>
      </c>
      <c r="C149" t="s">
        <v>668</v>
      </c>
      <c r="D149" s="9">
        <v>0</v>
      </c>
      <c r="E149" s="9">
        <v>0</v>
      </c>
      <c r="F149" s="9">
        <v>1092</v>
      </c>
      <c r="G149" s="9">
        <v>0</v>
      </c>
      <c r="H149" s="10">
        <v>1092</v>
      </c>
    </row>
    <row r="150" spans="1:8" x14ac:dyDescent="0.25">
      <c r="A150">
        <v>93</v>
      </c>
      <c r="B150" t="s">
        <v>46</v>
      </c>
      <c r="C150" t="s">
        <v>47</v>
      </c>
      <c r="D150" s="9">
        <v>1000</v>
      </c>
      <c r="E150" s="9">
        <v>0</v>
      </c>
      <c r="F150" s="9">
        <v>0</v>
      </c>
      <c r="G150" s="9">
        <v>0</v>
      </c>
      <c r="H150" s="10">
        <v>1000</v>
      </c>
    </row>
    <row r="151" spans="1:8" x14ac:dyDescent="0.25">
      <c r="A151">
        <v>94</v>
      </c>
      <c r="B151" t="s">
        <v>136</v>
      </c>
      <c r="C151" t="s">
        <v>12</v>
      </c>
      <c r="D151" s="9">
        <v>0</v>
      </c>
      <c r="E151" s="9">
        <v>0</v>
      </c>
      <c r="F151" s="9">
        <v>1000</v>
      </c>
      <c r="G151" s="9">
        <v>0</v>
      </c>
      <c r="H151" s="10">
        <v>1000</v>
      </c>
    </row>
    <row r="152" spans="1:8" x14ac:dyDescent="0.25">
      <c r="A152">
        <v>95</v>
      </c>
      <c r="B152" t="s">
        <v>143</v>
      </c>
      <c r="C152" t="s">
        <v>144</v>
      </c>
      <c r="D152" s="9">
        <v>500</v>
      </c>
      <c r="E152" s="9">
        <v>0</v>
      </c>
      <c r="F152" s="9">
        <v>500</v>
      </c>
      <c r="G152" s="9">
        <v>0</v>
      </c>
      <c r="H152" s="10">
        <v>1000</v>
      </c>
    </row>
    <row r="153" spans="1:8" x14ac:dyDescent="0.25">
      <c r="A153">
        <v>96</v>
      </c>
      <c r="B153" t="s">
        <v>152</v>
      </c>
      <c r="C153" t="s">
        <v>153</v>
      </c>
      <c r="D153" s="9">
        <v>500</v>
      </c>
      <c r="E153" s="9">
        <v>0</v>
      </c>
      <c r="F153" s="9">
        <v>500</v>
      </c>
      <c r="G153" s="9">
        <v>0</v>
      </c>
      <c r="H153" s="10">
        <v>1000</v>
      </c>
    </row>
    <row r="154" spans="1:8" x14ac:dyDescent="0.25">
      <c r="A154">
        <v>97</v>
      </c>
      <c r="B154" t="s">
        <v>158</v>
      </c>
      <c r="C154" t="s">
        <v>159</v>
      </c>
      <c r="D154" s="9">
        <v>500</v>
      </c>
      <c r="E154" s="9">
        <v>0</v>
      </c>
      <c r="F154" s="9">
        <v>0</v>
      </c>
      <c r="G154" s="9">
        <v>500</v>
      </c>
      <c r="H154" s="10">
        <v>1000</v>
      </c>
    </row>
    <row r="155" spans="1:8" x14ac:dyDescent="0.25">
      <c r="A155">
        <v>98</v>
      </c>
      <c r="B155" t="s">
        <v>168</v>
      </c>
      <c r="C155" t="s">
        <v>169</v>
      </c>
      <c r="D155" s="9">
        <v>500</v>
      </c>
      <c r="E155" s="9">
        <v>0</v>
      </c>
      <c r="F155" s="9">
        <v>500</v>
      </c>
      <c r="G155" s="9">
        <v>0</v>
      </c>
      <c r="H155" s="10">
        <v>1000</v>
      </c>
    </row>
    <row r="156" spans="1:8" x14ac:dyDescent="0.25">
      <c r="A156">
        <v>99</v>
      </c>
      <c r="B156" t="s">
        <v>180</v>
      </c>
      <c r="C156" t="s">
        <v>181</v>
      </c>
      <c r="D156" s="9">
        <v>500</v>
      </c>
      <c r="E156" s="9">
        <v>0</v>
      </c>
      <c r="F156" s="9">
        <v>0</v>
      </c>
      <c r="G156" s="9">
        <v>500</v>
      </c>
      <c r="H156" s="10">
        <v>1000</v>
      </c>
    </row>
    <row r="157" spans="1:8" x14ac:dyDescent="0.25">
      <c r="A157">
        <v>100</v>
      </c>
      <c r="B157" t="s">
        <v>183</v>
      </c>
      <c r="C157" t="s">
        <v>184</v>
      </c>
      <c r="D157" s="9">
        <v>500</v>
      </c>
      <c r="E157" s="9">
        <v>0</v>
      </c>
      <c r="F157" s="9">
        <v>0</v>
      </c>
      <c r="G157" s="9">
        <v>500</v>
      </c>
      <c r="H157" s="10">
        <v>1000</v>
      </c>
    </row>
    <row r="158" spans="1:8" x14ac:dyDescent="0.25">
      <c r="A158">
        <v>101</v>
      </c>
      <c r="B158" t="s">
        <v>215</v>
      </c>
      <c r="C158" t="s">
        <v>199</v>
      </c>
      <c r="D158" s="9">
        <v>1000</v>
      </c>
      <c r="E158" s="9">
        <v>0</v>
      </c>
      <c r="F158" s="9">
        <v>0</v>
      </c>
      <c r="G158" s="9">
        <v>0</v>
      </c>
      <c r="H158" s="10">
        <v>1000</v>
      </c>
    </row>
    <row r="159" spans="1:8" x14ac:dyDescent="0.25">
      <c r="A159">
        <v>102</v>
      </c>
      <c r="B159" t="s">
        <v>443</v>
      </c>
      <c r="C159" t="s">
        <v>444</v>
      </c>
      <c r="D159" s="9">
        <v>0</v>
      </c>
      <c r="E159" s="9">
        <v>500</v>
      </c>
      <c r="F159" s="9">
        <v>0</v>
      </c>
      <c r="G159" s="9">
        <v>500</v>
      </c>
      <c r="H159" s="10">
        <v>1000</v>
      </c>
    </row>
    <row r="160" spans="1:8" x14ac:dyDescent="0.25">
      <c r="A160">
        <v>103</v>
      </c>
      <c r="B160" t="s">
        <v>448</v>
      </c>
      <c r="C160" t="s">
        <v>449</v>
      </c>
      <c r="D160" s="9">
        <v>0</v>
      </c>
      <c r="E160" s="9">
        <v>500</v>
      </c>
      <c r="F160" s="9">
        <v>0</v>
      </c>
      <c r="G160" s="9">
        <v>500</v>
      </c>
      <c r="H160" s="10">
        <v>1000</v>
      </c>
    </row>
    <row r="161" spans="1:8" x14ac:dyDescent="0.25">
      <c r="A161">
        <v>104</v>
      </c>
      <c r="B161" t="s">
        <v>333</v>
      </c>
      <c r="C161" t="s">
        <v>334</v>
      </c>
      <c r="D161" s="9">
        <v>0</v>
      </c>
      <c r="E161" s="9">
        <v>1000</v>
      </c>
      <c r="F161" s="9">
        <v>0</v>
      </c>
      <c r="G161" s="9">
        <v>0</v>
      </c>
      <c r="H161" s="10">
        <v>1000</v>
      </c>
    </row>
    <row r="162" spans="1:8" x14ac:dyDescent="0.25">
      <c r="A162">
        <v>105</v>
      </c>
      <c r="B162" t="s">
        <v>430</v>
      </c>
      <c r="C162" t="s">
        <v>431</v>
      </c>
      <c r="D162" s="9">
        <v>0</v>
      </c>
      <c r="E162" s="9">
        <v>500</v>
      </c>
      <c r="F162" s="9">
        <v>0</v>
      </c>
      <c r="G162" s="9">
        <v>500</v>
      </c>
      <c r="H162" s="10">
        <v>1000</v>
      </c>
    </row>
    <row r="163" spans="1:8" x14ac:dyDescent="0.25">
      <c r="A163">
        <v>106</v>
      </c>
      <c r="B163" t="s">
        <v>773</v>
      </c>
      <c r="C163" t="s">
        <v>774</v>
      </c>
      <c r="D163" s="9">
        <v>0</v>
      </c>
      <c r="E163" s="9">
        <v>0</v>
      </c>
      <c r="F163" s="9">
        <v>0</v>
      </c>
      <c r="G163" s="9">
        <v>1000</v>
      </c>
      <c r="H163" s="10">
        <v>1000</v>
      </c>
    </row>
    <row r="164" spans="1:8" x14ac:dyDescent="0.25">
      <c r="A164">
        <v>107</v>
      </c>
      <c r="B164" t="s">
        <v>775</v>
      </c>
      <c r="C164" t="s">
        <v>776</v>
      </c>
      <c r="D164" s="9">
        <v>0</v>
      </c>
      <c r="E164" s="9">
        <v>0</v>
      </c>
      <c r="F164" s="9">
        <v>0</v>
      </c>
      <c r="G164" s="9">
        <v>1000</v>
      </c>
      <c r="H164" s="10">
        <v>1000</v>
      </c>
    </row>
    <row r="165" spans="1:8" x14ac:dyDescent="0.25">
      <c r="A165">
        <v>108</v>
      </c>
      <c r="B165" t="s">
        <v>777</v>
      </c>
      <c r="C165" t="s">
        <v>53</v>
      </c>
      <c r="D165" s="9">
        <v>0</v>
      </c>
      <c r="E165" s="9">
        <v>0</v>
      </c>
      <c r="F165" s="9">
        <v>0</v>
      </c>
      <c r="G165" s="9">
        <v>1000</v>
      </c>
      <c r="H165" s="10">
        <v>1000</v>
      </c>
    </row>
    <row r="166" spans="1:8" x14ac:dyDescent="0.25">
      <c r="A166">
        <v>109</v>
      </c>
      <c r="B166" t="s">
        <v>616</v>
      </c>
      <c r="C166" t="s">
        <v>617</v>
      </c>
      <c r="D166" s="9">
        <v>0</v>
      </c>
      <c r="E166" s="9">
        <v>0</v>
      </c>
      <c r="F166" s="9">
        <v>900</v>
      </c>
      <c r="G166" s="9">
        <v>0</v>
      </c>
      <c r="H166" s="10">
        <v>900</v>
      </c>
    </row>
    <row r="167" spans="1:8" x14ac:dyDescent="0.25">
      <c r="A167">
        <v>110</v>
      </c>
      <c r="B167" t="s">
        <v>236</v>
      </c>
      <c r="C167" t="s">
        <v>237</v>
      </c>
      <c r="D167" s="9">
        <v>700</v>
      </c>
      <c r="E167" s="9">
        <v>0</v>
      </c>
      <c r="F167" s="9">
        <v>0</v>
      </c>
      <c r="G167" s="9">
        <v>0</v>
      </c>
      <c r="H167" s="10">
        <v>700</v>
      </c>
    </row>
    <row r="168" spans="1:8" x14ac:dyDescent="0.25">
      <c r="A168">
        <v>111</v>
      </c>
      <c r="B168" t="s">
        <v>239</v>
      </c>
      <c r="C168" t="s">
        <v>240</v>
      </c>
      <c r="D168" s="9">
        <v>700</v>
      </c>
      <c r="E168" s="9">
        <v>0</v>
      </c>
      <c r="F168" s="9">
        <v>0</v>
      </c>
      <c r="G168" s="9">
        <v>0</v>
      </c>
      <c r="H168" s="10">
        <v>700</v>
      </c>
    </row>
    <row r="169" spans="1:8" x14ac:dyDescent="0.25">
      <c r="A169">
        <v>112</v>
      </c>
      <c r="B169" t="s">
        <v>587</v>
      </c>
      <c r="C169" t="s">
        <v>98</v>
      </c>
      <c r="D169" s="9">
        <v>0</v>
      </c>
      <c r="E169" s="9">
        <v>0</v>
      </c>
      <c r="F169" s="9">
        <v>700</v>
      </c>
      <c r="G169" s="9">
        <v>0</v>
      </c>
      <c r="H169" s="10">
        <v>700</v>
      </c>
    </row>
    <row r="170" spans="1:8" x14ac:dyDescent="0.25">
      <c r="A170">
        <v>113</v>
      </c>
      <c r="B170" t="s">
        <v>242</v>
      </c>
      <c r="C170" t="s">
        <v>243</v>
      </c>
      <c r="D170" s="9">
        <v>700</v>
      </c>
      <c r="E170" s="9">
        <v>0</v>
      </c>
      <c r="F170" s="9">
        <v>0</v>
      </c>
      <c r="G170" s="9">
        <v>0</v>
      </c>
      <c r="H170" s="10">
        <v>700</v>
      </c>
    </row>
    <row r="171" spans="1:8" x14ac:dyDescent="0.25">
      <c r="A171">
        <v>114</v>
      </c>
      <c r="B171" t="s">
        <v>596</v>
      </c>
      <c r="C171" t="s">
        <v>597</v>
      </c>
      <c r="D171" s="9">
        <v>0</v>
      </c>
      <c r="E171" s="9">
        <v>0</v>
      </c>
      <c r="F171" s="9">
        <v>700</v>
      </c>
      <c r="G171" s="9">
        <v>0</v>
      </c>
      <c r="H171" s="10">
        <v>700</v>
      </c>
    </row>
    <row r="172" spans="1:8" x14ac:dyDescent="0.25">
      <c r="A172">
        <v>115</v>
      </c>
      <c r="B172" t="s">
        <v>598</v>
      </c>
      <c r="C172" t="s">
        <v>599</v>
      </c>
      <c r="D172" s="9">
        <v>0</v>
      </c>
      <c r="E172" s="9">
        <v>0</v>
      </c>
      <c r="F172" s="9">
        <v>700</v>
      </c>
      <c r="G172" s="9">
        <v>0</v>
      </c>
      <c r="H172" s="10">
        <v>700</v>
      </c>
    </row>
    <row r="173" spans="1:8" x14ac:dyDescent="0.25">
      <c r="A173">
        <v>116</v>
      </c>
      <c r="B173" t="s">
        <v>166</v>
      </c>
      <c r="C173" t="s">
        <v>98</v>
      </c>
      <c r="D173" s="9">
        <v>600</v>
      </c>
      <c r="E173" s="9">
        <v>0</v>
      </c>
      <c r="F173" s="9">
        <v>0</v>
      </c>
      <c r="G173" s="9">
        <v>0</v>
      </c>
      <c r="H173" s="10">
        <v>600</v>
      </c>
    </row>
    <row r="174" spans="1:8" x14ac:dyDescent="0.25">
      <c r="A174">
        <v>117</v>
      </c>
      <c r="B174" t="s">
        <v>155</v>
      </c>
      <c r="C174" t="s">
        <v>156</v>
      </c>
      <c r="D174" s="9">
        <v>500</v>
      </c>
      <c r="E174" s="9">
        <v>0</v>
      </c>
      <c r="F174" s="9">
        <v>0</v>
      </c>
      <c r="G174" s="9">
        <v>0</v>
      </c>
      <c r="H174" s="10">
        <v>500</v>
      </c>
    </row>
    <row r="175" spans="1:8" x14ac:dyDescent="0.25">
      <c r="A175">
        <v>118</v>
      </c>
      <c r="B175" t="s">
        <v>164</v>
      </c>
      <c r="C175" t="s">
        <v>164</v>
      </c>
      <c r="D175" s="9">
        <v>500</v>
      </c>
      <c r="E175" s="9">
        <v>0</v>
      </c>
      <c r="F175" s="9">
        <v>0</v>
      </c>
      <c r="G175" s="9">
        <v>0</v>
      </c>
      <c r="H175" s="10">
        <v>500</v>
      </c>
    </row>
    <row r="176" spans="1:8" x14ac:dyDescent="0.25">
      <c r="A176">
        <v>119</v>
      </c>
      <c r="B176" t="s">
        <v>188</v>
      </c>
      <c r="C176" t="s">
        <v>189</v>
      </c>
      <c r="D176" s="9">
        <v>500</v>
      </c>
      <c r="E176" s="9">
        <v>0</v>
      </c>
      <c r="F176" s="9">
        <v>0</v>
      </c>
      <c r="G176" s="9">
        <v>0</v>
      </c>
      <c r="H176" s="10">
        <v>500</v>
      </c>
    </row>
    <row r="177" spans="1:8" x14ac:dyDescent="0.25">
      <c r="A177">
        <v>120</v>
      </c>
      <c r="B177" t="s">
        <v>191</v>
      </c>
      <c r="C177" t="s">
        <v>192</v>
      </c>
      <c r="D177" s="9">
        <v>500</v>
      </c>
      <c r="E177" s="9">
        <v>0</v>
      </c>
      <c r="F177" s="9">
        <v>0</v>
      </c>
      <c r="G177" s="9">
        <v>0</v>
      </c>
      <c r="H177" s="10">
        <v>500</v>
      </c>
    </row>
    <row r="178" spans="1:8" x14ac:dyDescent="0.25">
      <c r="A178">
        <v>121</v>
      </c>
      <c r="B178" t="s">
        <v>409</v>
      </c>
      <c r="C178" t="s">
        <v>410</v>
      </c>
      <c r="D178" s="9">
        <v>0</v>
      </c>
      <c r="E178" s="9">
        <v>500</v>
      </c>
      <c r="F178" s="9">
        <v>0</v>
      </c>
      <c r="G178" s="9">
        <v>0</v>
      </c>
      <c r="H178" s="10">
        <v>500</v>
      </c>
    </row>
    <row r="179" spans="1:8" x14ac:dyDescent="0.25">
      <c r="A179">
        <v>122</v>
      </c>
      <c r="B179" t="s">
        <v>411</v>
      </c>
      <c r="C179" t="s">
        <v>412</v>
      </c>
      <c r="D179" s="9">
        <v>0</v>
      </c>
      <c r="E179" s="9">
        <v>500</v>
      </c>
      <c r="F179" s="9">
        <v>0</v>
      </c>
      <c r="G179" s="9">
        <v>0</v>
      </c>
      <c r="H179" s="10">
        <v>500</v>
      </c>
    </row>
    <row r="180" spans="1:8" x14ac:dyDescent="0.25">
      <c r="A180">
        <v>123</v>
      </c>
      <c r="B180" t="s">
        <v>419</v>
      </c>
      <c r="C180" t="s">
        <v>420</v>
      </c>
      <c r="D180" s="9">
        <v>0</v>
      </c>
      <c r="E180" s="9">
        <v>500</v>
      </c>
      <c r="F180" s="9">
        <v>0</v>
      </c>
      <c r="G180" s="9">
        <v>0</v>
      </c>
      <c r="H180" s="10">
        <v>500</v>
      </c>
    </row>
    <row r="181" spans="1:8" x14ac:dyDescent="0.25">
      <c r="A181">
        <v>124</v>
      </c>
      <c r="B181" t="s">
        <v>421</v>
      </c>
      <c r="C181" t="s">
        <v>3</v>
      </c>
      <c r="D181" s="9">
        <v>0</v>
      </c>
      <c r="E181" s="9">
        <v>500</v>
      </c>
      <c r="F181" s="9">
        <v>0</v>
      </c>
      <c r="G181" s="9">
        <v>0</v>
      </c>
      <c r="H181" s="10">
        <v>500</v>
      </c>
    </row>
    <row r="182" spans="1:8" x14ac:dyDescent="0.25">
      <c r="A182">
        <v>125</v>
      </c>
      <c r="B182" t="s">
        <v>423</v>
      </c>
      <c r="C182" t="s">
        <v>424</v>
      </c>
      <c r="D182" s="9">
        <v>0</v>
      </c>
      <c r="E182" s="9">
        <v>500</v>
      </c>
      <c r="F182" s="9">
        <v>0</v>
      </c>
      <c r="G182" s="9">
        <v>0</v>
      </c>
      <c r="H182" s="10">
        <v>500</v>
      </c>
    </row>
    <row r="183" spans="1:8" x14ac:dyDescent="0.25">
      <c r="A183">
        <v>126</v>
      </c>
      <c r="B183" t="s">
        <v>425</v>
      </c>
      <c r="C183" t="s">
        <v>426</v>
      </c>
      <c r="D183" s="9">
        <v>0</v>
      </c>
      <c r="E183" s="9">
        <v>500</v>
      </c>
      <c r="F183" s="9">
        <v>0</v>
      </c>
      <c r="G183" s="9">
        <v>0</v>
      </c>
      <c r="H183" s="10">
        <v>500</v>
      </c>
    </row>
    <row r="184" spans="1:8" x14ac:dyDescent="0.25">
      <c r="A184">
        <v>127</v>
      </c>
      <c r="B184" t="s">
        <v>428</v>
      </c>
      <c r="C184" t="s">
        <v>429</v>
      </c>
      <c r="D184" s="9">
        <v>0</v>
      </c>
      <c r="E184" s="9">
        <v>500</v>
      </c>
      <c r="F184" s="9">
        <v>0</v>
      </c>
      <c r="G184" s="9">
        <v>0</v>
      </c>
      <c r="H184" s="10">
        <v>500</v>
      </c>
    </row>
    <row r="185" spans="1:8" x14ac:dyDescent="0.25">
      <c r="A185">
        <v>128</v>
      </c>
      <c r="B185" t="s">
        <v>434</v>
      </c>
      <c r="C185" t="s">
        <v>435</v>
      </c>
      <c r="D185" s="9">
        <v>0</v>
      </c>
      <c r="E185" s="9">
        <v>500</v>
      </c>
      <c r="F185" s="9">
        <v>0</v>
      </c>
      <c r="G185" s="9">
        <v>0</v>
      </c>
      <c r="H185" s="10">
        <v>500</v>
      </c>
    </row>
    <row r="186" spans="1:8" x14ac:dyDescent="0.25">
      <c r="A186">
        <v>129</v>
      </c>
      <c r="B186" t="s">
        <v>439</v>
      </c>
      <c r="C186" t="s">
        <v>439</v>
      </c>
      <c r="D186" s="9">
        <v>0</v>
      </c>
      <c r="E186" s="9">
        <v>500</v>
      </c>
      <c r="F186" s="9">
        <v>0</v>
      </c>
      <c r="G186" s="9">
        <v>0</v>
      </c>
      <c r="H186" s="10">
        <v>500</v>
      </c>
    </row>
    <row r="187" spans="1:8" x14ac:dyDescent="0.25">
      <c r="A187">
        <v>130</v>
      </c>
      <c r="B187" t="s">
        <v>440</v>
      </c>
      <c r="C187" t="s">
        <v>441</v>
      </c>
      <c r="D187" s="9">
        <v>0</v>
      </c>
      <c r="E187" s="9">
        <v>500</v>
      </c>
      <c r="F187" s="9">
        <v>0</v>
      </c>
      <c r="G187" s="9">
        <v>0</v>
      </c>
      <c r="H187" s="10">
        <v>500</v>
      </c>
    </row>
    <row r="188" spans="1:8" x14ac:dyDescent="0.25">
      <c r="A188">
        <v>131</v>
      </c>
      <c r="B188" t="s">
        <v>445</v>
      </c>
      <c r="C188" t="s">
        <v>446</v>
      </c>
      <c r="D188" s="9">
        <v>0</v>
      </c>
      <c r="E188" s="9">
        <v>500</v>
      </c>
      <c r="F188" s="9">
        <v>0</v>
      </c>
      <c r="G188" s="9">
        <v>0</v>
      </c>
      <c r="H188" s="10">
        <v>500</v>
      </c>
    </row>
    <row r="189" spans="1:8" x14ac:dyDescent="0.25">
      <c r="A189">
        <v>132</v>
      </c>
      <c r="B189" t="s">
        <v>581</v>
      </c>
      <c r="C189" t="s">
        <v>582</v>
      </c>
      <c r="D189" s="9">
        <v>0</v>
      </c>
      <c r="E189" s="9">
        <v>0</v>
      </c>
      <c r="F189" s="9">
        <v>500</v>
      </c>
      <c r="G189" s="9">
        <v>0</v>
      </c>
      <c r="H189" s="10">
        <v>500</v>
      </c>
    </row>
    <row r="190" spans="1:8" x14ac:dyDescent="0.25">
      <c r="A190">
        <v>133</v>
      </c>
      <c r="B190" t="s">
        <v>584</v>
      </c>
      <c r="C190" t="s">
        <v>585</v>
      </c>
      <c r="D190" s="9">
        <v>0</v>
      </c>
      <c r="E190" s="9">
        <v>0</v>
      </c>
      <c r="F190" s="9">
        <v>500</v>
      </c>
      <c r="G190" s="9">
        <v>0</v>
      </c>
      <c r="H190" s="10">
        <v>500</v>
      </c>
    </row>
    <row r="191" spans="1:8" x14ac:dyDescent="0.25">
      <c r="A191">
        <v>134</v>
      </c>
      <c r="B191" t="s">
        <v>588</v>
      </c>
      <c r="C191" t="s">
        <v>164</v>
      </c>
      <c r="D191" s="9">
        <v>0</v>
      </c>
      <c r="E191" s="9">
        <v>0</v>
      </c>
      <c r="F191" s="9">
        <v>500</v>
      </c>
      <c r="G191" s="9">
        <v>0</v>
      </c>
      <c r="H191" s="10">
        <v>500</v>
      </c>
    </row>
    <row r="192" spans="1:8" x14ac:dyDescent="0.25">
      <c r="A192">
        <v>135</v>
      </c>
      <c r="B192" t="s">
        <v>590</v>
      </c>
      <c r="C192" t="s">
        <v>591</v>
      </c>
      <c r="D192" s="9">
        <v>0</v>
      </c>
      <c r="E192" s="9">
        <v>0</v>
      </c>
      <c r="F192" s="9">
        <v>500</v>
      </c>
      <c r="G192" s="9">
        <v>0</v>
      </c>
      <c r="H192" s="10">
        <v>500</v>
      </c>
    </row>
    <row r="193" spans="1:8" x14ac:dyDescent="0.25">
      <c r="A193">
        <v>136</v>
      </c>
      <c r="B193" t="s">
        <v>592</v>
      </c>
      <c r="C193" t="s">
        <v>593</v>
      </c>
      <c r="D193" s="9">
        <v>0</v>
      </c>
      <c r="E193" s="9">
        <v>0</v>
      </c>
      <c r="F193" s="9">
        <v>500</v>
      </c>
      <c r="G193" s="9">
        <v>0</v>
      </c>
      <c r="H193" s="10">
        <v>500</v>
      </c>
    </row>
    <row r="194" spans="1:8" x14ac:dyDescent="0.25">
      <c r="A194">
        <v>137</v>
      </c>
      <c r="B194" t="s">
        <v>594</v>
      </c>
      <c r="C194" t="s">
        <v>595</v>
      </c>
      <c r="D194" s="9">
        <v>0</v>
      </c>
      <c r="E194" s="9">
        <v>0</v>
      </c>
      <c r="F194" s="9">
        <v>500</v>
      </c>
      <c r="G194" s="9">
        <v>0</v>
      </c>
      <c r="H194" s="10">
        <v>500</v>
      </c>
    </row>
    <row r="195" spans="1:8" x14ac:dyDescent="0.25">
      <c r="A195">
        <v>138</v>
      </c>
      <c r="B195" t="s">
        <v>600</v>
      </c>
      <c r="C195" t="s">
        <v>601</v>
      </c>
      <c r="D195" s="9">
        <v>0</v>
      </c>
      <c r="E195" s="9">
        <v>0</v>
      </c>
      <c r="F195" s="9">
        <v>500</v>
      </c>
      <c r="G195" s="9">
        <v>0</v>
      </c>
      <c r="H195" s="10">
        <v>500</v>
      </c>
    </row>
    <row r="196" spans="1:8" x14ac:dyDescent="0.25">
      <c r="A196">
        <v>139</v>
      </c>
      <c r="B196" t="s">
        <v>602</v>
      </c>
      <c r="C196" t="s">
        <v>603</v>
      </c>
      <c r="D196" s="9">
        <v>0</v>
      </c>
      <c r="E196" s="9">
        <v>0</v>
      </c>
      <c r="F196" s="9">
        <v>500</v>
      </c>
      <c r="G196" s="9">
        <v>0</v>
      </c>
      <c r="H196" s="10">
        <v>500</v>
      </c>
    </row>
    <row r="197" spans="1:8" x14ac:dyDescent="0.25">
      <c r="A197">
        <v>140</v>
      </c>
      <c r="B197" t="s">
        <v>605</v>
      </c>
      <c r="C197" t="s">
        <v>606</v>
      </c>
      <c r="D197" s="9">
        <v>0</v>
      </c>
      <c r="E197" s="9">
        <v>0</v>
      </c>
      <c r="F197" s="9">
        <v>500</v>
      </c>
      <c r="G197" s="9">
        <v>0</v>
      </c>
      <c r="H197" s="10">
        <v>500</v>
      </c>
    </row>
    <row r="198" spans="1:8" x14ac:dyDescent="0.25">
      <c r="A198">
        <v>141</v>
      </c>
      <c r="B198" t="s">
        <v>607</v>
      </c>
      <c r="C198" t="s">
        <v>608</v>
      </c>
      <c r="D198" s="9">
        <v>0</v>
      </c>
      <c r="E198" s="9">
        <v>0</v>
      </c>
      <c r="F198" s="9">
        <v>500</v>
      </c>
      <c r="G198" s="9">
        <v>0</v>
      </c>
      <c r="H198" s="10">
        <v>500</v>
      </c>
    </row>
    <row r="199" spans="1:8" x14ac:dyDescent="0.25">
      <c r="A199">
        <v>142</v>
      </c>
      <c r="B199" t="s">
        <v>609</v>
      </c>
      <c r="C199" t="s">
        <v>610</v>
      </c>
      <c r="D199" s="9">
        <v>0</v>
      </c>
      <c r="E199" s="9">
        <v>0</v>
      </c>
      <c r="F199" s="9">
        <v>500</v>
      </c>
      <c r="G199" s="9">
        <v>0</v>
      </c>
      <c r="H199" s="10">
        <v>500</v>
      </c>
    </row>
    <row r="200" spans="1:8" x14ac:dyDescent="0.25">
      <c r="A200">
        <v>143</v>
      </c>
      <c r="B200" t="s">
        <v>759</v>
      </c>
      <c r="C200" t="s">
        <v>606</v>
      </c>
      <c r="D200" s="9">
        <v>0</v>
      </c>
      <c r="E200" s="9">
        <v>0</v>
      </c>
      <c r="F200" s="9">
        <v>0</v>
      </c>
      <c r="G200" s="9">
        <v>500</v>
      </c>
      <c r="H200" s="10">
        <v>500</v>
      </c>
    </row>
    <row r="201" spans="1:8" x14ac:dyDescent="0.25">
      <c r="A201">
        <v>144</v>
      </c>
      <c r="B201" t="s">
        <v>760</v>
      </c>
      <c r="C201" t="s">
        <v>760</v>
      </c>
      <c r="D201" s="9">
        <v>0</v>
      </c>
      <c r="E201" s="9">
        <v>0</v>
      </c>
      <c r="F201" s="9">
        <v>0</v>
      </c>
      <c r="G201" s="9">
        <v>500</v>
      </c>
      <c r="H201" s="10">
        <v>500</v>
      </c>
    </row>
    <row r="202" spans="1:8" x14ac:dyDescent="0.25">
      <c r="A202">
        <v>145</v>
      </c>
      <c r="B202" t="s">
        <v>134</v>
      </c>
      <c r="C202" t="s">
        <v>15</v>
      </c>
      <c r="D202" s="9">
        <v>0</v>
      </c>
      <c r="E202" s="9">
        <v>0</v>
      </c>
      <c r="F202" s="9">
        <v>0</v>
      </c>
      <c r="G202" s="9">
        <v>0</v>
      </c>
      <c r="H202" s="10">
        <v>0</v>
      </c>
    </row>
    <row r="203" spans="1:8" x14ac:dyDescent="0.25">
      <c r="A203">
        <v>146</v>
      </c>
      <c r="B203" t="s">
        <v>211</v>
      </c>
      <c r="C203" t="s">
        <v>12</v>
      </c>
      <c r="D203" s="9">
        <v>0</v>
      </c>
      <c r="E203" s="9">
        <v>0</v>
      </c>
      <c r="F203" s="9">
        <v>0</v>
      </c>
      <c r="G203" s="9">
        <v>0</v>
      </c>
      <c r="H203" s="10">
        <v>0</v>
      </c>
    </row>
    <row r="204" spans="1:8" x14ac:dyDescent="0.25">
      <c r="A204">
        <v>147</v>
      </c>
      <c r="B204" t="s">
        <v>227</v>
      </c>
      <c r="C204" t="s">
        <v>60</v>
      </c>
      <c r="D204" s="9">
        <v>0</v>
      </c>
      <c r="E204" s="9">
        <v>0</v>
      </c>
      <c r="F204" s="9">
        <v>0</v>
      </c>
      <c r="G204" s="9">
        <v>0</v>
      </c>
      <c r="H204" s="10">
        <v>0</v>
      </c>
    </row>
    <row r="205" spans="1:8" x14ac:dyDescent="0.25">
      <c r="A205">
        <v>148</v>
      </c>
      <c r="B205" t="s">
        <v>311</v>
      </c>
      <c r="C205" t="s">
        <v>3</v>
      </c>
      <c r="D205" s="9">
        <v>0</v>
      </c>
      <c r="E205" s="9">
        <v>0</v>
      </c>
      <c r="F205" s="9">
        <v>0</v>
      </c>
      <c r="G205" s="9">
        <v>0</v>
      </c>
      <c r="H205" s="10">
        <v>0</v>
      </c>
    </row>
    <row r="206" spans="1:8" x14ac:dyDescent="0.25">
      <c r="A206">
        <v>149</v>
      </c>
      <c r="B206" t="s">
        <v>338</v>
      </c>
      <c r="C206" t="s">
        <v>339</v>
      </c>
      <c r="D206" s="9">
        <v>0</v>
      </c>
      <c r="E206" s="9">
        <v>0</v>
      </c>
      <c r="F206" s="9">
        <v>0</v>
      </c>
      <c r="G206" s="9">
        <v>0</v>
      </c>
      <c r="H206" s="10">
        <v>0</v>
      </c>
    </row>
    <row r="207" spans="1:8" x14ac:dyDescent="0.25">
      <c r="A207">
        <v>150</v>
      </c>
      <c r="B207" t="s">
        <v>478</v>
      </c>
      <c r="C207" t="s">
        <v>86</v>
      </c>
      <c r="D207" s="9">
        <v>0</v>
      </c>
      <c r="E207" s="9">
        <v>0</v>
      </c>
      <c r="F207" s="9">
        <v>0</v>
      </c>
      <c r="G207" s="9">
        <v>0</v>
      </c>
      <c r="H207" s="10">
        <v>0</v>
      </c>
    </row>
    <row r="208" spans="1:8" x14ac:dyDescent="0.25">
      <c r="A208">
        <v>151</v>
      </c>
      <c r="B208" t="s">
        <v>526</v>
      </c>
      <c r="C208" t="s">
        <v>527</v>
      </c>
      <c r="D208" s="9">
        <v>0</v>
      </c>
      <c r="E208" s="9">
        <v>0</v>
      </c>
      <c r="F208" s="9">
        <v>0</v>
      </c>
      <c r="G208" s="9">
        <v>0</v>
      </c>
      <c r="H208" s="10">
        <v>0</v>
      </c>
    </row>
    <row r="209" spans="1:8" x14ac:dyDescent="0.25">
      <c r="A209">
        <v>152</v>
      </c>
      <c r="B209" t="s">
        <v>539</v>
      </c>
      <c r="C209" t="s">
        <v>184</v>
      </c>
      <c r="D209" s="9">
        <v>0</v>
      </c>
      <c r="E209" s="9">
        <v>0</v>
      </c>
      <c r="F209" s="9">
        <v>0</v>
      </c>
      <c r="G209" s="9">
        <v>0</v>
      </c>
      <c r="H209" s="10">
        <v>0</v>
      </c>
    </row>
    <row r="210" spans="1:8" x14ac:dyDescent="0.25">
      <c r="A210">
        <v>153</v>
      </c>
      <c r="B210" t="s">
        <v>573</v>
      </c>
      <c r="C210" t="s">
        <v>574</v>
      </c>
      <c r="D210" s="9">
        <v>0</v>
      </c>
      <c r="E210" s="9">
        <v>0</v>
      </c>
      <c r="F210" s="9">
        <v>0</v>
      </c>
      <c r="G210" s="9">
        <v>0</v>
      </c>
      <c r="H210" s="10">
        <v>0</v>
      </c>
    </row>
    <row r="211" spans="1:8" x14ac:dyDescent="0.25">
      <c r="A211">
        <v>154</v>
      </c>
      <c r="B211" t="s">
        <v>627</v>
      </c>
      <c r="C211" t="s">
        <v>6</v>
      </c>
      <c r="D211" s="9">
        <v>0</v>
      </c>
      <c r="E211" s="9">
        <v>0</v>
      </c>
      <c r="F211" s="9">
        <v>0</v>
      </c>
      <c r="G211" s="9">
        <v>0</v>
      </c>
      <c r="H211" s="10">
        <v>0</v>
      </c>
    </row>
    <row r="212" spans="1:8" x14ac:dyDescent="0.25">
      <c r="A212">
        <v>155</v>
      </c>
      <c r="B212" t="s">
        <v>675</v>
      </c>
      <c r="C212" t="s">
        <v>15</v>
      </c>
      <c r="D212" s="9">
        <v>0</v>
      </c>
      <c r="E212" s="9">
        <v>0</v>
      </c>
      <c r="F212" s="9">
        <v>0</v>
      </c>
      <c r="G212" s="9">
        <v>0</v>
      </c>
      <c r="H212" s="10">
        <v>0</v>
      </c>
    </row>
    <row r="213" spans="1:8" x14ac:dyDescent="0.25">
      <c r="H213" s="10">
        <f>SUM(H60:H212)</f>
        <v>1489471</v>
      </c>
    </row>
    <row r="214" spans="1:8" x14ac:dyDescent="0.25">
      <c r="B214" s="11" t="s">
        <v>804</v>
      </c>
      <c r="C214" s="11"/>
      <c r="D214" s="12"/>
      <c r="E214" s="12"/>
      <c r="F214" s="12"/>
      <c r="G214" s="12"/>
      <c r="H214" s="13">
        <f>SUM(H75:H212)</f>
        <v>331219</v>
      </c>
    </row>
    <row r="215" spans="1:8" x14ac:dyDescent="0.25">
      <c r="A215" s="91" t="s">
        <v>796</v>
      </c>
      <c r="B215" s="91"/>
      <c r="C215" s="91"/>
      <c r="D215" s="91"/>
      <c r="E215" s="91"/>
      <c r="F215" s="91"/>
      <c r="G215" s="91"/>
      <c r="H215" s="91"/>
    </row>
    <row r="216" spans="1:8" x14ac:dyDescent="0.25">
      <c r="A216" t="s">
        <v>793</v>
      </c>
      <c r="B216" t="s">
        <v>785</v>
      </c>
      <c r="C216" t="s">
        <v>786</v>
      </c>
      <c r="D216">
        <v>2018</v>
      </c>
      <c r="E216">
        <v>2019</v>
      </c>
      <c r="F216">
        <v>2020</v>
      </c>
      <c r="G216">
        <v>2021</v>
      </c>
      <c r="H216" s="8" t="s">
        <v>791</v>
      </c>
    </row>
    <row r="217" spans="1:8" x14ac:dyDescent="0.25">
      <c r="A217">
        <v>1</v>
      </c>
      <c r="B217" t="s">
        <v>43</v>
      </c>
      <c r="C217" t="s">
        <v>44</v>
      </c>
      <c r="D217" s="9">
        <v>1500</v>
      </c>
      <c r="E217" s="9">
        <v>1000</v>
      </c>
      <c r="F217" s="9">
        <v>1500</v>
      </c>
      <c r="G217" s="9">
        <v>1500</v>
      </c>
      <c r="H217" s="10">
        <v>5500</v>
      </c>
    </row>
    <row r="218" spans="1:8" x14ac:dyDescent="0.25">
      <c r="A218">
        <v>2</v>
      </c>
      <c r="B218" t="s">
        <v>651</v>
      </c>
      <c r="C218" t="s">
        <v>652</v>
      </c>
      <c r="D218" s="9">
        <v>0</v>
      </c>
      <c r="E218" s="9">
        <v>0</v>
      </c>
      <c r="F218" s="9">
        <v>3276</v>
      </c>
      <c r="G218" s="9">
        <v>0</v>
      </c>
      <c r="H218" s="10">
        <v>3276</v>
      </c>
    </row>
    <row r="219" spans="1:8" x14ac:dyDescent="0.25">
      <c r="H219" s="10">
        <f>SUM(H217:H218)</f>
        <v>8776</v>
      </c>
    </row>
  </sheetData>
  <mergeCells count="4">
    <mergeCell ref="A58:H58"/>
    <mergeCell ref="A215:H215"/>
    <mergeCell ref="A14:H14"/>
    <mergeCell ref="A36:H3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35FF-6898-44E1-9556-2DE161C8EE8E}">
  <dimension ref="A1:J234"/>
  <sheetViews>
    <sheetView workbookViewId="0">
      <selection activeCell="B27" sqref="B27"/>
    </sheetView>
  </sheetViews>
  <sheetFormatPr defaultRowHeight="15" x14ac:dyDescent="0.25"/>
  <cols>
    <col min="1" max="1" width="7.140625" customWidth="1"/>
    <col min="2" max="2" width="29.140625" customWidth="1"/>
    <col min="3" max="3" width="18.7109375" customWidth="1"/>
    <col min="4" max="4" width="20" customWidth="1"/>
    <col min="5" max="8" width="10.140625" style="9" bestFit="1" customWidth="1"/>
    <col min="9" max="9" width="12.7109375" style="10" bestFit="1" customWidth="1"/>
    <col min="10" max="10" width="15.140625" customWidth="1"/>
  </cols>
  <sheetData>
    <row r="1" spans="1:4" x14ac:dyDescent="0.25">
      <c r="A1" t="s">
        <v>793</v>
      </c>
      <c r="B1" s="16" t="s">
        <v>833</v>
      </c>
      <c r="C1" s="14" t="s">
        <v>800</v>
      </c>
    </row>
    <row r="2" spans="1:4" x14ac:dyDescent="0.25">
      <c r="A2">
        <v>1</v>
      </c>
      <c r="B2" t="s">
        <v>805</v>
      </c>
      <c r="C2" s="9">
        <v>1035425</v>
      </c>
      <c r="D2" s="9"/>
    </row>
    <row r="3" spans="1:4" x14ac:dyDescent="0.25">
      <c r="A3">
        <v>2</v>
      </c>
      <c r="B3" t="s">
        <v>811</v>
      </c>
      <c r="C3" s="9">
        <v>319972</v>
      </c>
      <c r="D3" s="9"/>
    </row>
    <row r="4" spans="1:4" x14ac:dyDescent="0.25">
      <c r="A4">
        <v>3</v>
      </c>
      <c r="B4" t="s">
        <v>821</v>
      </c>
      <c r="C4" s="9">
        <v>183956</v>
      </c>
      <c r="D4" s="9"/>
    </row>
    <row r="5" spans="1:4" x14ac:dyDescent="0.25">
      <c r="A5">
        <v>4</v>
      </c>
      <c r="B5" t="s">
        <v>812</v>
      </c>
      <c r="C5" s="9">
        <v>157384</v>
      </c>
      <c r="D5" s="9"/>
    </row>
    <row r="6" spans="1:4" x14ac:dyDescent="0.25">
      <c r="A6">
        <v>5</v>
      </c>
      <c r="B6" t="s">
        <v>806</v>
      </c>
      <c r="C6" s="15">
        <v>89752</v>
      </c>
      <c r="D6" s="10"/>
    </row>
    <row r="7" spans="1:4" x14ac:dyDescent="0.25">
      <c r="A7">
        <v>6</v>
      </c>
      <c r="B7" t="s">
        <v>824</v>
      </c>
      <c r="C7" s="15">
        <v>53265</v>
      </c>
      <c r="D7" s="10"/>
    </row>
    <row r="8" spans="1:4" x14ac:dyDescent="0.25">
      <c r="A8">
        <v>7</v>
      </c>
      <c r="B8" s="2" t="s">
        <v>823</v>
      </c>
      <c r="C8" s="15">
        <v>35538</v>
      </c>
      <c r="D8" s="10"/>
    </row>
    <row r="9" spans="1:4" x14ac:dyDescent="0.25">
      <c r="A9">
        <v>8</v>
      </c>
      <c r="B9" t="s">
        <v>825</v>
      </c>
      <c r="C9" s="9">
        <v>27995</v>
      </c>
      <c r="D9" s="10"/>
    </row>
    <row r="10" spans="1:4" x14ac:dyDescent="0.25">
      <c r="A10">
        <v>9</v>
      </c>
      <c r="B10" t="s">
        <v>826</v>
      </c>
      <c r="C10" s="9">
        <v>23500</v>
      </c>
      <c r="D10" s="10"/>
    </row>
    <row r="11" spans="1:4" x14ac:dyDescent="0.25">
      <c r="A11">
        <v>10</v>
      </c>
      <c r="B11" t="s">
        <v>827</v>
      </c>
      <c r="C11" s="9">
        <v>19900</v>
      </c>
      <c r="D11" s="10"/>
    </row>
    <row r="12" spans="1:4" x14ac:dyDescent="0.25">
      <c r="A12">
        <v>11</v>
      </c>
      <c r="B12" t="s">
        <v>807</v>
      </c>
      <c r="C12" s="9">
        <v>18978</v>
      </c>
      <c r="D12" s="10"/>
    </row>
    <row r="13" spans="1:4" x14ac:dyDescent="0.25">
      <c r="A13">
        <v>12</v>
      </c>
      <c r="B13" t="s">
        <v>816</v>
      </c>
      <c r="C13" s="9">
        <v>18684</v>
      </c>
      <c r="D13" s="10"/>
    </row>
    <row r="14" spans="1:4" x14ac:dyDescent="0.25">
      <c r="A14">
        <v>13</v>
      </c>
      <c r="B14" t="s">
        <v>822</v>
      </c>
      <c r="C14" s="9">
        <v>16900</v>
      </c>
      <c r="D14" s="10"/>
    </row>
    <row r="15" spans="1:4" x14ac:dyDescent="0.25">
      <c r="A15">
        <v>14</v>
      </c>
      <c r="B15" t="s">
        <v>813</v>
      </c>
      <c r="C15" s="9">
        <v>9526</v>
      </c>
      <c r="D15" s="10"/>
    </row>
    <row r="16" spans="1:4" x14ac:dyDescent="0.25">
      <c r="A16">
        <v>15</v>
      </c>
      <c r="B16" t="s">
        <v>814</v>
      </c>
      <c r="C16" s="9">
        <v>9276</v>
      </c>
      <c r="D16" s="10"/>
    </row>
    <row r="17" spans="1:10" x14ac:dyDescent="0.25">
      <c r="A17">
        <v>16</v>
      </c>
      <c r="B17" t="s">
        <v>830</v>
      </c>
      <c r="C17" s="9">
        <v>8776</v>
      </c>
      <c r="D17" s="10"/>
    </row>
    <row r="18" spans="1:10" x14ac:dyDescent="0.25">
      <c r="A18">
        <v>17</v>
      </c>
      <c r="B18" t="s">
        <v>815</v>
      </c>
      <c r="C18" s="9">
        <v>8276</v>
      </c>
      <c r="D18" s="10"/>
    </row>
    <row r="19" spans="1:10" x14ac:dyDescent="0.25">
      <c r="A19">
        <v>18</v>
      </c>
      <c r="B19" t="s">
        <v>809</v>
      </c>
      <c r="C19" s="9">
        <v>7184</v>
      </c>
      <c r="D19" s="10"/>
    </row>
    <row r="20" spans="1:10" x14ac:dyDescent="0.25">
      <c r="A20">
        <v>19</v>
      </c>
      <c r="B20" t="s">
        <v>828</v>
      </c>
      <c r="C20" s="9">
        <v>3240</v>
      </c>
      <c r="D20" s="10"/>
    </row>
    <row r="21" spans="1:10" x14ac:dyDescent="0.25">
      <c r="A21">
        <v>20</v>
      </c>
      <c r="B21" t="s">
        <v>817</v>
      </c>
      <c r="C21" s="9">
        <v>3039</v>
      </c>
      <c r="D21" s="10"/>
    </row>
    <row r="22" spans="1:10" x14ac:dyDescent="0.25">
      <c r="A22">
        <v>21</v>
      </c>
      <c r="B22" t="s">
        <v>818</v>
      </c>
      <c r="C22" s="9">
        <v>2184</v>
      </c>
      <c r="D22" s="10"/>
    </row>
    <row r="23" spans="1:10" x14ac:dyDescent="0.25">
      <c r="A23">
        <v>22</v>
      </c>
      <c r="B23" t="s">
        <v>810</v>
      </c>
      <c r="C23" s="9">
        <v>2184</v>
      </c>
      <c r="D23" s="10"/>
    </row>
    <row r="24" spans="1:10" x14ac:dyDescent="0.25">
      <c r="A24">
        <v>23</v>
      </c>
      <c r="B24" t="s">
        <v>819</v>
      </c>
      <c r="C24" s="9">
        <v>1000</v>
      </c>
      <c r="D24" s="10"/>
    </row>
    <row r="25" spans="1:10" x14ac:dyDescent="0.25">
      <c r="A25">
        <v>24</v>
      </c>
      <c r="B25" t="s">
        <v>820</v>
      </c>
      <c r="C25" s="9">
        <v>0</v>
      </c>
      <c r="D25" s="10"/>
    </row>
    <row r="26" spans="1:10" x14ac:dyDescent="0.25">
      <c r="A26">
        <v>25</v>
      </c>
      <c r="B26" t="s">
        <v>829</v>
      </c>
      <c r="C26" s="9">
        <v>0</v>
      </c>
      <c r="D26" s="10"/>
    </row>
    <row r="27" spans="1:10" x14ac:dyDescent="0.25">
      <c r="B27" s="8" t="s">
        <v>791</v>
      </c>
      <c r="C27" s="10">
        <f>SUM(C2:C26)</f>
        <v>2055934</v>
      </c>
      <c r="D27" s="10"/>
    </row>
    <row r="28" spans="1:10" x14ac:dyDescent="0.25">
      <c r="B28" s="8"/>
      <c r="C28" s="10"/>
      <c r="D28" s="10"/>
    </row>
    <row r="29" spans="1:10" x14ac:dyDescent="0.25">
      <c r="A29" s="91" t="s">
        <v>834</v>
      </c>
      <c r="B29" s="91"/>
      <c r="C29" s="91"/>
      <c r="D29" s="91"/>
      <c r="E29" s="91"/>
      <c r="F29" s="91"/>
      <c r="G29" s="91"/>
      <c r="H29" s="91"/>
      <c r="I29" s="91"/>
    </row>
    <row r="30" spans="1:10" s="17" customFormat="1" x14ac:dyDescent="0.25">
      <c r="A30" s="17" t="s">
        <v>793</v>
      </c>
      <c r="B30" s="17" t="s">
        <v>785</v>
      </c>
      <c r="C30" s="17" t="s">
        <v>786</v>
      </c>
      <c r="E30" s="17">
        <v>2018</v>
      </c>
      <c r="F30" s="17">
        <v>2019</v>
      </c>
      <c r="G30" s="17">
        <v>2020</v>
      </c>
      <c r="H30" s="17">
        <v>2021</v>
      </c>
      <c r="I30" s="90" t="s">
        <v>791</v>
      </c>
      <c r="J30" s="90" t="s">
        <v>835</v>
      </c>
    </row>
    <row r="31" spans="1:10" s="18" customFormat="1" x14ac:dyDescent="0.25">
      <c r="A31" s="18">
        <v>1</v>
      </c>
      <c r="B31" s="18" t="s">
        <v>62</v>
      </c>
      <c r="C31" s="18" t="s">
        <v>15</v>
      </c>
      <c r="D31" s="18" t="s">
        <v>805</v>
      </c>
      <c r="E31" s="19">
        <v>94182</v>
      </c>
      <c r="F31" s="19">
        <v>80876</v>
      </c>
      <c r="G31" s="19">
        <v>78550</v>
      </c>
      <c r="H31" s="19">
        <v>94480</v>
      </c>
      <c r="I31" s="20">
        <v>348088</v>
      </c>
    </row>
    <row r="32" spans="1:10" s="18" customFormat="1" x14ac:dyDescent="0.25">
      <c r="B32" s="18" t="s">
        <v>271</v>
      </c>
      <c r="C32" s="18" t="s">
        <v>15</v>
      </c>
      <c r="D32" s="18" t="s">
        <v>805</v>
      </c>
      <c r="E32" s="19">
        <v>34490</v>
      </c>
      <c r="F32" s="19">
        <v>43650</v>
      </c>
      <c r="G32" s="19">
        <v>46140</v>
      </c>
      <c r="H32" s="19">
        <v>59800</v>
      </c>
      <c r="I32" s="20">
        <v>184080</v>
      </c>
    </row>
    <row r="33" spans="1:10" s="18" customFormat="1" x14ac:dyDescent="0.25">
      <c r="B33" s="18" t="s">
        <v>122</v>
      </c>
      <c r="C33" s="18" t="s">
        <v>15</v>
      </c>
      <c r="D33" s="18" t="s">
        <v>805</v>
      </c>
      <c r="E33" s="19">
        <v>56200</v>
      </c>
      <c r="F33" s="19">
        <v>47500</v>
      </c>
      <c r="G33" s="19">
        <v>40500</v>
      </c>
      <c r="H33" s="19">
        <v>36500</v>
      </c>
      <c r="I33" s="20">
        <v>180700</v>
      </c>
    </row>
    <row r="34" spans="1:10" s="18" customFormat="1" x14ac:dyDescent="0.25">
      <c r="B34" s="18" t="s">
        <v>154</v>
      </c>
      <c r="C34" s="18" t="s">
        <v>15</v>
      </c>
      <c r="D34" s="18" t="s">
        <v>805</v>
      </c>
      <c r="E34" s="19">
        <v>24700</v>
      </c>
      <c r="F34" s="19">
        <v>25500</v>
      </c>
      <c r="G34" s="19">
        <v>24000</v>
      </c>
      <c r="H34" s="19">
        <v>21000</v>
      </c>
      <c r="I34" s="20">
        <v>95200</v>
      </c>
    </row>
    <row r="35" spans="1:10" s="18" customFormat="1" x14ac:dyDescent="0.25">
      <c r="B35" s="18" t="s">
        <v>120</v>
      </c>
      <c r="C35" s="18" t="s">
        <v>15</v>
      </c>
      <c r="D35" s="18" t="s">
        <v>805</v>
      </c>
      <c r="E35" s="19">
        <v>23500</v>
      </c>
      <c r="F35" s="19">
        <v>23270</v>
      </c>
      <c r="G35" s="19">
        <v>18400</v>
      </c>
      <c r="H35" s="19">
        <v>3000</v>
      </c>
      <c r="I35" s="20">
        <v>68170</v>
      </c>
    </row>
    <row r="36" spans="1:10" s="18" customFormat="1" x14ac:dyDescent="0.25">
      <c r="B36" s="18" t="s">
        <v>747</v>
      </c>
      <c r="C36" s="18" t="s">
        <v>15</v>
      </c>
      <c r="D36" s="18" t="s">
        <v>805</v>
      </c>
      <c r="E36" s="19">
        <v>0</v>
      </c>
      <c r="F36" s="19">
        <v>0</v>
      </c>
      <c r="G36" s="19">
        <v>0</v>
      </c>
      <c r="H36" s="19">
        <v>40000</v>
      </c>
      <c r="I36" s="20">
        <v>40000</v>
      </c>
    </row>
    <row r="37" spans="1:10" s="18" customFormat="1" x14ac:dyDescent="0.25">
      <c r="B37" s="18" t="s">
        <v>455</v>
      </c>
      <c r="C37" s="18" t="s">
        <v>15</v>
      </c>
      <c r="D37" s="18" t="s">
        <v>805</v>
      </c>
      <c r="E37" s="19">
        <v>0</v>
      </c>
      <c r="F37" s="19">
        <v>6500</v>
      </c>
      <c r="G37" s="19">
        <v>8000</v>
      </c>
      <c r="H37" s="19">
        <v>10000</v>
      </c>
      <c r="I37" s="20">
        <v>34500</v>
      </c>
    </row>
    <row r="38" spans="1:10" s="18" customFormat="1" x14ac:dyDescent="0.25">
      <c r="B38" s="18" t="s">
        <v>359</v>
      </c>
      <c r="C38" s="18" t="s">
        <v>15</v>
      </c>
      <c r="D38" s="18" t="s">
        <v>805</v>
      </c>
      <c r="E38" s="19">
        <v>0</v>
      </c>
      <c r="F38" s="19">
        <v>15000</v>
      </c>
      <c r="G38" s="19">
        <v>9000</v>
      </c>
      <c r="H38" s="19">
        <v>0</v>
      </c>
      <c r="I38" s="20">
        <v>24000</v>
      </c>
    </row>
    <row r="39" spans="1:10" s="18" customFormat="1" x14ac:dyDescent="0.25">
      <c r="B39" s="18" t="s">
        <v>377</v>
      </c>
      <c r="C39" s="18" t="s">
        <v>15</v>
      </c>
      <c r="D39" s="18" t="s">
        <v>805</v>
      </c>
      <c r="E39" s="19">
        <v>0</v>
      </c>
      <c r="F39" s="19">
        <v>20000</v>
      </c>
      <c r="G39" s="19">
        <v>0</v>
      </c>
      <c r="H39" s="19">
        <v>0</v>
      </c>
      <c r="I39" s="20">
        <v>20000</v>
      </c>
    </row>
    <row r="40" spans="1:10" s="18" customFormat="1" x14ac:dyDescent="0.25">
      <c r="B40" s="18" t="s">
        <v>268</v>
      </c>
      <c r="C40" s="18" t="s">
        <v>15</v>
      </c>
      <c r="D40" s="18" t="s">
        <v>805</v>
      </c>
      <c r="E40" s="19">
        <v>4342</v>
      </c>
      <c r="F40" s="19">
        <v>4550</v>
      </c>
      <c r="G40" s="19">
        <v>5190</v>
      </c>
      <c r="H40" s="19">
        <v>5705</v>
      </c>
      <c r="I40" s="20">
        <v>19787</v>
      </c>
    </row>
    <row r="41" spans="1:10" s="18" customFormat="1" x14ac:dyDescent="0.25">
      <c r="B41" s="18" t="s">
        <v>749</v>
      </c>
      <c r="C41" s="18" t="s">
        <v>15</v>
      </c>
      <c r="D41" s="18" t="s">
        <v>805</v>
      </c>
      <c r="E41" s="19">
        <v>0</v>
      </c>
      <c r="F41" s="19">
        <v>0</v>
      </c>
      <c r="G41" s="19">
        <v>0</v>
      </c>
      <c r="H41" s="19">
        <v>9000</v>
      </c>
      <c r="I41" s="20">
        <v>9000</v>
      </c>
    </row>
    <row r="42" spans="1:10" s="18" customFormat="1" x14ac:dyDescent="0.25">
      <c r="B42" s="18" t="s">
        <v>118</v>
      </c>
      <c r="C42" s="18" t="s">
        <v>15</v>
      </c>
      <c r="D42" s="18" t="s">
        <v>805</v>
      </c>
      <c r="E42" s="19">
        <v>1900</v>
      </c>
      <c r="F42" s="19">
        <v>2000</v>
      </c>
      <c r="G42" s="19">
        <v>2000</v>
      </c>
      <c r="H42" s="19">
        <v>2000</v>
      </c>
      <c r="I42" s="20">
        <v>7900</v>
      </c>
    </row>
    <row r="43" spans="1:10" s="18" customFormat="1" x14ac:dyDescent="0.25">
      <c r="B43" s="18" t="s">
        <v>14</v>
      </c>
      <c r="C43" s="18" t="s">
        <v>15</v>
      </c>
      <c r="D43" s="18" t="s">
        <v>805</v>
      </c>
      <c r="E43" s="19">
        <v>4000</v>
      </c>
      <c r="F43" s="19">
        <v>0</v>
      </c>
      <c r="G43" s="19">
        <v>0</v>
      </c>
      <c r="H43" s="19">
        <v>0</v>
      </c>
      <c r="I43" s="20">
        <v>4000</v>
      </c>
    </row>
    <row r="44" spans="1:10" s="18" customFormat="1" x14ac:dyDescent="0.25">
      <c r="B44" s="18" t="s">
        <v>134</v>
      </c>
      <c r="C44" s="18" t="s">
        <v>15</v>
      </c>
      <c r="D44" s="18" t="s">
        <v>805</v>
      </c>
      <c r="E44" s="19">
        <v>0</v>
      </c>
      <c r="F44" s="19">
        <v>0</v>
      </c>
      <c r="G44" s="19">
        <v>0</v>
      </c>
      <c r="H44" s="19">
        <v>0</v>
      </c>
      <c r="I44" s="20">
        <v>0</v>
      </c>
    </row>
    <row r="45" spans="1:10" s="18" customFormat="1" x14ac:dyDescent="0.25">
      <c r="B45" s="18" t="s">
        <v>675</v>
      </c>
      <c r="C45" s="18" t="s">
        <v>15</v>
      </c>
      <c r="D45" s="18" t="s">
        <v>805</v>
      </c>
      <c r="E45" s="19">
        <v>0</v>
      </c>
      <c r="F45" s="19">
        <v>0</v>
      </c>
      <c r="G45" s="19">
        <v>0</v>
      </c>
      <c r="H45" s="19">
        <v>0</v>
      </c>
      <c r="I45" s="20">
        <v>0</v>
      </c>
      <c r="J45" s="20">
        <f>SUM(I45,I44,I43,I42,I41,I40,I39,I38,I37,I36,I35,I34,I33,I32,I31)</f>
        <v>1035425</v>
      </c>
    </row>
    <row r="46" spans="1:10" s="21" customFormat="1" x14ac:dyDescent="0.25">
      <c r="A46" s="21">
        <v>2</v>
      </c>
      <c r="B46" s="21" t="s">
        <v>293</v>
      </c>
      <c r="C46" s="21" t="s">
        <v>95</v>
      </c>
      <c r="D46" s="21" t="s">
        <v>811</v>
      </c>
      <c r="E46" s="22">
        <v>55500</v>
      </c>
      <c r="F46" s="22">
        <v>62000</v>
      </c>
      <c r="G46" s="22">
        <v>60000</v>
      </c>
      <c r="H46" s="22">
        <v>61000</v>
      </c>
      <c r="I46" s="23">
        <v>238500</v>
      </c>
    </row>
    <row r="47" spans="1:10" s="21" customFormat="1" x14ac:dyDescent="0.25">
      <c r="B47" s="21" t="s">
        <v>101</v>
      </c>
      <c r="C47" s="21" t="s">
        <v>95</v>
      </c>
      <c r="D47" s="21" t="s">
        <v>811</v>
      </c>
      <c r="E47" s="22">
        <v>15570</v>
      </c>
      <c r="F47" s="22">
        <v>17000</v>
      </c>
      <c r="G47" s="22">
        <v>17400</v>
      </c>
      <c r="H47" s="22">
        <v>10160</v>
      </c>
      <c r="I47" s="23">
        <v>60130</v>
      </c>
    </row>
    <row r="48" spans="1:10" s="21" customFormat="1" x14ac:dyDescent="0.25">
      <c r="B48" s="21" t="s">
        <v>229</v>
      </c>
      <c r="C48" s="21" t="s">
        <v>95</v>
      </c>
      <c r="D48" s="21" t="s">
        <v>811</v>
      </c>
      <c r="E48" s="22">
        <v>3500</v>
      </c>
      <c r="F48" s="22">
        <v>7500</v>
      </c>
      <c r="G48" s="22">
        <v>6250</v>
      </c>
      <c r="H48" s="22">
        <v>3000</v>
      </c>
      <c r="I48" s="23">
        <v>20250</v>
      </c>
    </row>
    <row r="49" spans="1:10" s="21" customFormat="1" x14ac:dyDescent="0.25">
      <c r="B49" s="21" t="s">
        <v>665</v>
      </c>
      <c r="C49" s="21" t="s">
        <v>95</v>
      </c>
      <c r="D49" s="21" t="s">
        <v>811</v>
      </c>
      <c r="E49" s="22">
        <v>0</v>
      </c>
      <c r="F49" s="22">
        <v>0</v>
      </c>
      <c r="G49" s="22">
        <v>1092</v>
      </c>
      <c r="H49" s="22">
        <v>0</v>
      </c>
      <c r="I49" s="23">
        <v>1092</v>
      </c>
      <c r="J49" s="23">
        <f>SUM(I49,I48,I47,I46)</f>
        <v>319972</v>
      </c>
    </row>
    <row r="50" spans="1:10" s="24" customFormat="1" x14ac:dyDescent="0.25">
      <c r="A50" s="24">
        <v>3</v>
      </c>
      <c r="B50" s="24" t="s">
        <v>23</v>
      </c>
      <c r="C50" s="24" t="s">
        <v>12</v>
      </c>
      <c r="D50" s="24" t="s">
        <v>821</v>
      </c>
      <c r="E50" s="25">
        <v>20100</v>
      </c>
      <c r="F50" s="25">
        <v>5700</v>
      </c>
      <c r="G50" s="25">
        <v>15227</v>
      </c>
      <c r="H50" s="25">
        <v>17500</v>
      </c>
      <c r="I50" s="26">
        <v>58527</v>
      </c>
    </row>
    <row r="51" spans="1:10" s="24" customFormat="1" x14ac:dyDescent="0.25">
      <c r="B51" s="24" t="s">
        <v>11</v>
      </c>
      <c r="C51" s="24" t="s">
        <v>12</v>
      </c>
      <c r="D51" s="24" t="s">
        <v>821</v>
      </c>
      <c r="E51" s="25">
        <v>8500</v>
      </c>
      <c r="F51" s="25">
        <v>5000</v>
      </c>
      <c r="G51" s="25">
        <v>4000</v>
      </c>
      <c r="H51" s="25">
        <v>8000</v>
      </c>
      <c r="I51" s="26">
        <v>25500</v>
      </c>
    </row>
    <row r="52" spans="1:10" s="24" customFormat="1" x14ac:dyDescent="0.25">
      <c r="B52" s="24" t="s">
        <v>67</v>
      </c>
      <c r="C52" s="24" t="s">
        <v>68</v>
      </c>
      <c r="D52" s="24" t="s">
        <v>821</v>
      </c>
      <c r="E52" s="25">
        <v>7085</v>
      </c>
      <c r="F52" s="25">
        <v>0</v>
      </c>
      <c r="G52" s="25">
        <v>6700</v>
      </c>
      <c r="H52" s="25">
        <v>0</v>
      </c>
      <c r="I52" s="26">
        <v>13785</v>
      </c>
    </row>
    <row r="53" spans="1:10" s="24" customFormat="1" x14ac:dyDescent="0.25">
      <c r="B53" s="24" t="s">
        <v>567</v>
      </c>
      <c r="C53" s="24" t="s">
        <v>12</v>
      </c>
      <c r="D53" s="24" t="s">
        <v>821</v>
      </c>
      <c r="E53" s="25">
        <v>0</v>
      </c>
      <c r="F53" s="25">
        <v>0</v>
      </c>
      <c r="G53" s="25">
        <v>4000</v>
      </c>
      <c r="H53" s="25">
        <v>6000</v>
      </c>
      <c r="I53" s="26">
        <v>10000</v>
      </c>
    </row>
    <row r="54" spans="1:10" s="24" customFormat="1" x14ac:dyDescent="0.25">
      <c r="B54" s="24" t="s">
        <v>324</v>
      </c>
      <c r="C54" s="24" t="s">
        <v>325</v>
      </c>
      <c r="D54" s="24" t="s">
        <v>821</v>
      </c>
      <c r="E54" s="25">
        <v>0</v>
      </c>
      <c r="F54" s="25">
        <v>2200</v>
      </c>
      <c r="G54" s="25">
        <v>2500</v>
      </c>
      <c r="H54" s="25">
        <v>3000</v>
      </c>
      <c r="I54" s="26">
        <v>7700</v>
      </c>
    </row>
    <row r="55" spans="1:10" s="24" customFormat="1" x14ac:dyDescent="0.25">
      <c r="B55" s="24" t="s">
        <v>64</v>
      </c>
      <c r="C55" s="24" t="s">
        <v>65</v>
      </c>
      <c r="D55" s="24" t="s">
        <v>821</v>
      </c>
      <c r="E55" s="25">
        <v>1000</v>
      </c>
      <c r="F55" s="25">
        <v>1000</v>
      </c>
      <c r="G55" s="25">
        <v>3000</v>
      </c>
      <c r="H55" s="25">
        <v>1000</v>
      </c>
      <c r="I55" s="26">
        <v>6000</v>
      </c>
    </row>
    <row r="56" spans="1:10" s="24" customFormat="1" x14ac:dyDescent="0.25">
      <c r="B56" s="24" t="s">
        <v>219</v>
      </c>
      <c r="C56" s="24" t="s">
        <v>12</v>
      </c>
      <c r="D56" s="24" t="s">
        <v>821</v>
      </c>
      <c r="E56" s="25">
        <v>0</v>
      </c>
      <c r="F56" s="25">
        <v>0</v>
      </c>
      <c r="G56" s="25">
        <v>0</v>
      </c>
      <c r="H56" s="25">
        <v>6000</v>
      </c>
      <c r="I56" s="26">
        <v>6000</v>
      </c>
    </row>
    <row r="57" spans="1:10" s="24" customFormat="1" x14ac:dyDescent="0.25">
      <c r="B57" s="24" t="s">
        <v>29</v>
      </c>
      <c r="C57" s="24" t="s">
        <v>12</v>
      </c>
      <c r="D57" s="24" t="s">
        <v>821</v>
      </c>
      <c r="E57" s="25">
        <v>1000</v>
      </c>
      <c r="F57" s="25">
        <v>1700</v>
      </c>
      <c r="G57" s="25">
        <v>1500</v>
      </c>
      <c r="H57" s="25">
        <v>1500</v>
      </c>
      <c r="I57" s="26">
        <v>5700</v>
      </c>
    </row>
    <row r="58" spans="1:10" s="24" customFormat="1" x14ac:dyDescent="0.25">
      <c r="B58" s="24" t="s">
        <v>26</v>
      </c>
      <c r="C58" s="24" t="s">
        <v>27</v>
      </c>
      <c r="D58" s="24" t="s">
        <v>821</v>
      </c>
      <c r="E58" s="25">
        <v>1000</v>
      </c>
      <c r="F58" s="25">
        <v>1500</v>
      </c>
      <c r="G58" s="25">
        <v>1500</v>
      </c>
      <c r="H58" s="25">
        <v>1500</v>
      </c>
      <c r="I58" s="26">
        <v>5500</v>
      </c>
    </row>
    <row r="59" spans="1:10" s="24" customFormat="1" x14ac:dyDescent="0.25">
      <c r="B59" s="24" t="s">
        <v>40</v>
      </c>
      <c r="C59" s="24" t="s">
        <v>41</v>
      </c>
      <c r="D59" s="24" t="s">
        <v>821</v>
      </c>
      <c r="E59" s="25">
        <v>1000</v>
      </c>
      <c r="F59" s="25">
        <v>1000</v>
      </c>
      <c r="G59" s="25">
        <v>1500</v>
      </c>
      <c r="H59" s="25">
        <v>1500</v>
      </c>
      <c r="I59" s="26">
        <v>5000</v>
      </c>
    </row>
    <row r="60" spans="1:10" s="24" customFormat="1" x14ac:dyDescent="0.25">
      <c r="B60" s="24" t="s">
        <v>470</v>
      </c>
      <c r="C60" s="24" t="s">
        <v>264</v>
      </c>
      <c r="D60" s="24" t="s">
        <v>821</v>
      </c>
      <c r="E60" s="25">
        <v>0</v>
      </c>
      <c r="F60" s="25">
        <v>0</v>
      </c>
      <c r="G60" s="25">
        <v>2500</v>
      </c>
      <c r="H60" s="25">
        <v>2500</v>
      </c>
      <c r="I60" s="26">
        <v>5000</v>
      </c>
    </row>
    <row r="61" spans="1:10" s="24" customFormat="1" x14ac:dyDescent="0.25">
      <c r="B61" s="24" t="s">
        <v>70</v>
      </c>
      <c r="C61" s="24" t="s">
        <v>71</v>
      </c>
      <c r="D61" s="24" t="s">
        <v>821</v>
      </c>
      <c r="E61" s="25">
        <v>1000</v>
      </c>
      <c r="F61" s="25">
        <v>1500</v>
      </c>
      <c r="G61" s="25">
        <v>1000</v>
      </c>
      <c r="H61" s="25">
        <v>1000</v>
      </c>
      <c r="I61" s="26">
        <v>4500</v>
      </c>
    </row>
    <row r="62" spans="1:10" s="24" customFormat="1" x14ac:dyDescent="0.25">
      <c r="B62" s="24" t="s">
        <v>307</v>
      </c>
      <c r="C62" s="24" t="s">
        <v>308</v>
      </c>
      <c r="D62" s="24" t="s">
        <v>821</v>
      </c>
      <c r="E62" s="25">
        <v>0</v>
      </c>
      <c r="F62" s="25">
        <v>3784</v>
      </c>
      <c r="G62" s="25">
        <v>0</v>
      </c>
      <c r="H62" s="25">
        <v>0</v>
      </c>
      <c r="I62" s="26">
        <v>3784</v>
      </c>
    </row>
    <row r="63" spans="1:10" s="24" customFormat="1" x14ac:dyDescent="0.25">
      <c r="B63" s="24" t="s">
        <v>174</v>
      </c>
      <c r="C63" s="24" t="s">
        <v>175</v>
      </c>
      <c r="D63" s="24" t="s">
        <v>821</v>
      </c>
      <c r="E63" s="25">
        <v>500</v>
      </c>
      <c r="F63" s="25">
        <v>700</v>
      </c>
      <c r="G63" s="25">
        <v>1000</v>
      </c>
      <c r="H63" s="25">
        <v>1500</v>
      </c>
      <c r="I63" s="26">
        <v>3700</v>
      </c>
    </row>
    <row r="64" spans="1:10" s="24" customFormat="1" x14ac:dyDescent="0.25">
      <c r="B64" s="24" t="s">
        <v>18</v>
      </c>
      <c r="C64" s="24" t="s">
        <v>19</v>
      </c>
      <c r="D64" s="24" t="s">
        <v>821</v>
      </c>
      <c r="E64" s="25">
        <v>1000</v>
      </c>
      <c r="F64" s="25">
        <v>1000</v>
      </c>
      <c r="G64" s="25">
        <v>0</v>
      </c>
      <c r="H64" s="25">
        <v>1000</v>
      </c>
      <c r="I64" s="26">
        <v>3000</v>
      </c>
    </row>
    <row r="65" spans="2:9" s="24" customFormat="1" x14ac:dyDescent="0.25">
      <c r="B65" s="24" t="s">
        <v>177</v>
      </c>
      <c r="C65" s="24" t="s">
        <v>178</v>
      </c>
      <c r="D65" s="24" t="s">
        <v>821</v>
      </c>
      <c r="E65" s="25">
        <v>500</v>
      </c>
      <c r="F65" s="25">
        <v>1000</v>
      </c>
      <c r="G65" s="25">
        <v>0</v>
      </c>
      <c r="H65" s="25">
        <v>1500</v>
      </c>
      <c r="I65" s="26">
        <v>3000</v>
      </c>
    </row>
    <row r="66" spans="2:9" s="24" customFormat="1" x14ac:dyDescent="0.25">
      <c r="B66" s="24" t="s">
        <v>681</v>
      </c>
      <c r="C66" s="24" t="s">
        <v>12</v>
      </c>
      <c r="D66" s="24" t="s">
        <v>821</v>
      </c>
      <c r="E66" s="25">
        <v>0</v>
      </c>
      <c r="F66" s="25">
        <v>0</v>
      </c>
      <c r="G66" s="25">
        <v>0</v>
      </c>
      <c r="H66" s="25">
        <v>2360</v>
      </c>
      <c r="I66" s="26">
        <v>2360</v>
      </c>
    </row>
    <row r="67" spans="2:9" s="24" customFormat="1" x14ac:dyDescent="0.25">
      <c r="B67" s="24" t="s">
        <v>460</v>
      </c>
      <c r="C67" s="24" t="s">
        <v>461</v>
      </c>
      <c r="D67" s="24" t="s">
        <v>821</v>
      </c>
      <c r="E67" s="25">
        <v>0</v>
      </c>
      <c r="F67" s="25">
        <v>700</v>
      </c>
      <c r="G67" s="25">
        <v>0</v>
      </c>
      <c r="H67" s="25">
        <v>1000</v>
      </c>
      <c r="I67" s="26">
        <v>1700</v>
      </c>
    </row>
    <row r="68" spans="2:9" s="24" customFormat="1" x14ac:dyDescent="0.25">
      <c r="B68" s="24" t="s">
        <v>249</v>
      </c>
      <c r="C68" s="24" t="s">
        <v>250</v>
      </c>
      <c r="D68" s="24" t="s">
        <v>821</v>
      </c>
      <c r="E68" s="25">
        <v>700</v>
      </c>
      <c r="F68" s="25">
        <v>0</v>
      </c>
      <c r="G68" s="25">
        <v>0</v>
      </c>
      <c r="H68" s="25">
        <v>1000</v>
      </c>
      <c r="I68" s="26">
        <v>1700</v>
      </c>
    </row>
    <row r="69" spans="2:9" s="24" customFormat="1" x14ac:dyDescent="0.25">
      <c r="B69" s="24" t="s">
        <v>483</v>
      </c>
      <c r="C69" s="24" t="s">
        <v>484</v>
      </c>
      <c r="D69" s="24" t="s">
        <v>821</v>
      </c>
      <c r="E69" s="25">
        <v>0</v>
      </c>
      <c r="F69" s="25">
        <v>0</v>
      </c>
      <c r="G69" s="25">
        <v>1500</v>
      </c>
      <c r="H69" s="25">
        <v>0</v>
      </c>
      <c r="I69" s="26">
        <v>1500</v>
      </c>
    </row>
    <row r="70" spans="2:9" s="24" customFormat="1" x14ac:dyDescent="0.25">
      <c r="B70" s="24" t="s">
        <v>263</v>
      </c>
      <c r="C70" s="24" t="s">
        <v>264</v>
      </c>
      <c r="D70" s="24" t="s">
        <v>821</v>
      </c>
      <c r="E70" s="25">
        <v>1500</v>
      </c>
      <c r="F70" s="25">
        <v>0</v>
      </c>
      <c r="G70" s="25">
        <v>0</v>
      </c>
      <c r="H70" s="25">
        <v>0</v>
      </c>
      <c r="I70" s="26">
        <v>1500</v>
      </c>
    </row>
    <row r="71" spans="2:9" s="24" customFormat="1" x14ac:dyDescent="0.25">
      <c r="B71" s="24" t="s">
        <v>46</v>
      </c>
      <c r="C71" s="24" t="s">
        <v>47</v>
      </c>
      <c r="D71" s="24" t="s">
        <v>821</v>
      </c>
      <c r="E71" s="25">
        <v>1000</v>
      </c>
      <c r="F71" s="25">
        <v>0</v>
      </c>
      <c r="G71" s="25">
        <v>0</v>
      </c>
      <c r="H71" s="25">
        <v>0</v>
      </c>
      <c r="I71" s="26">
        <v>1000</v>
      </c>
    </row>
    <row r="72" spans="2:9" s="24" customFormat="1" x14ac:dyDescent="0.25">
      <c r="B72" s="24" t="s">
        <v>136</v>
      </c>
      <c r="C72" s="24" t="s">
        <v>12</v>
      </c>
      <c r="D72" s="24" t="s">
        <v>821</v>
      </c>
      <c r="E72" s="25">
        <v>0</v>
      </c>
      <c r="F72" s="25">
        <v>0</v>
      </c>
      <c r="G72" s="25">
        <v>1000</v>
      </c>
      <c r="H72" s="25">
        <v>0</v>
      </c>
      <c r="I72" s="26">
        <v>1000</v>
      </c>
    </row>
    <row r="73" spans="2:9" s="24" customFormat="1" x14ac:dyDescent="0.25">
      <c r="B73" s="24" t="s">
        <v>143</v>
      </c>
      <c r="C73" s="24" t="s">
        <v>144</v>
      </c>
      <c r="D73" s="24" t="s">
        <v>821</v>
      </c>
      <c r="E73" s="25">
        <v>500</v>
      </c>
      <c r="F73" s="25">
        <v>0</v>
      </c>
      <c r="G73" s="25">
        <v>500</v>
      </c>
      <c r="H73" s="25">
        <v>0</v>
      </c>
      <c r="I73" s="26">
        <v>1000</v>
      </c>
    </row>
    <row r="74" spans="2:9" s="24" customFormat="1" x14ac:dyDescent="0.25">
      <c r="B74" s="24" t="s">
        <v>152</v>
      </c>
      <c r="C74" s="24" t="s">
        <v>153</v>
      </c>
      <c r="D74" s="24" t="s">
        <v>821</v>
      </c>
      <c r="E74" s="25">
        <v>500</v>
      </c>
      <c r="F74" s="25">
        <v>0</v>
      </c>
      <c r="G74" s="25">
        <v>500</v>
      </c>
      <c r="H74" s="25">
        <v>0</v>
      </c>
      <c r="I74" s="26">
        <v>1000</v>
      </c>
    </row>
    <row r="75" spans="2:9" s="24" customFormat="1" x14ac:dyDescent="0.25">
      <c r="B75" s="24" t="s">
        <v>168</v>
      </c>
      <c r="C75" s="24" t="s">
        <v>169</v>
      </c>
      <c r="D75" s="24" t="s">
        <v>821</v>
      </c>
      <c r="E75" s="25">
        <v>500</v>
      </c>
      <c r="F75" s="25">
        <v>0</v>
      </c>
      <c r="G75" s="25">
        <v>500</v>
      </c>
      <c r="H75" s="25">
        <v>0</v>
      </c>
      <c r="I75" s="26">
        <v>1000</v>
      </c>
    </row>
    <row r="76" spans="2:9" s="24" customFormat="1" x14ac:dyDescent="0.25">
      <c r="B76" s="24" t="s">
        <v>333</v>
      </c>
      <c r="C76" s="24" t="s">
        <v>334</v>
      </c>
      <c r="D76" s="24" t="s">
        <v>821</v>
      </c>
      <c r="E76" s="25">
        <v>0</v>
      </c>
      <c r="F76" s="25">
        <v>1000</v>
      </c>
      <c r="G76" s="25">
        <v>0</v>
      </c>
      <c r="H76" s="25">
        <v>0</v>
      </c>
      <c r="I76" s="26">
        <v>1000</v>
      </c>
    </row>
    <row r="77" spans="2:9" s="24" customFormat="1" x14ac:dyDescent="0.25">
      <c r="B77" s="24" t="s">
        <v>419</v>
      </c>
      <c r="C77" s="24" t="s">
        <v>420</v>
      </c>
      <c r="D77" s="24" t="s">
        <v>821</v>
      </c>
      <c r="E77" s="25">
        <v>0</v>
      </c>
      <c r="F77" s="25">
        <v>500</v>
      </c>
      <c r="G77" s="25">
        <v>0</v>
      </c>
      <c r="H77" s="25">
        <v>0</v>
      </c>
      <c r="I77" s="26">
        <v>500</v>
      </c>
    </row>
    <row r="78" spans="2:9" s="24" customFormat="1" x14ac:dyDescent="0.25">
      <c r="B78" s="24" t="s">
        <v>594</v>
      </c>
      <c r="C78" s="24" t="s">
        <v>595</v>
      </c>
      <c r="D78" s="24" t="s">
        <v>821</v>
      </c>
      <c r="E78" s="25">
        <v>0</v>
      </c>
      <c r="F78" s="25">
        <v>0</v>
      </c>
      <c r="G78" s="25">
        <v>500</v>
      </c>
      <c r="H78" s="25">
        <v>0</v>
      </c>
      <c r="I78" s="26">
        <v>500</v>
      </c>
    </row>
    <row r="79" spans="2:9" s="24" customFormat="1" x14ac:dyDescent="0.25">
      <c r="B79" s="24" t="s">
        <v>609</v>
      </c>
      <c r="C79" s="24" t="s">
        <v>610</v>
      </c>
      <c r="D79" s="24" t="s">
        <v>821</v>
      </c>
      <c r="E79" s="25">
        <v>0</v>
      </c>
      <c r="F79" s="25">
        <v>0</v>
      </c>
      <c r="G79" s="25">
        <v>500</v>
      </c>
      <c r="H79" s="25">
        <v>0</v>
      </c>
      <c r="I79" s="26">
        <v>500</v>
      </c>
    </row>
    <row r="80" spans="2:9" s="24" customFormat="1" x14ac:dyDescent="0.25">
      <c r="B80" s="24" t="s">
        <v>760</v>
      </c>
      <c r="C80" s="24" t="s">
        <v>760</v>
      </c>
      <c r="D80" s="24" t="s">
        <v>821</v>
      </c>
      <c r="E80" s="25">
        <v>0</v>
      </c>
      <c r="F80" s="25">
        <v>0</v>
      </c>
      <c r="G80" s="25">
        <v>0</v>
      </c>
      <c r="H80" s="25">
        <v>500</v>
      </c>
      <c r="I80" s="26">
        <v>500</v>
      </c>
    </row>
    <row r="81" spans="1:10" s="24" customFormat="1" x14ac:dyDescent="0.25">
      <c r="B81" s="24" t="s">
        <v>434</v>
      </c>
      <c r="C81" s="24" t="s">
        <v>435</v>
      </c>
      <c r="D81" s="24" t="s">
        <v>821</v>
      </c>
      <c r="E81" s="25">
        <v>0</v>
      </c>
      <c r="F81" s="25">
        <v>500</v>
      </c>
      <c r="G81" s="25">
        <v>0</v>
      </c>
      <c r="H81" s="25">
        <v>0</v>
      </c>
      <c r="I81" s="26">
        <v>500</v>
      </c>
    </row>
    <row r="82" spans="1:10" s="24" customFormat="1" x14ac:dyDescent="0.25">
      <c r="B82" s="24" t="s">
        <v>211</v>
      </c>
      <c r="C82" s="24" t="s">
        <v>12</v>
      </c>
      <c r="D82" s="24" t="s">
        <v>821</v>
      </c>
      <c r="E82" s="25">
        <v>0</v>
      </c>
      <c r="F82" s="25">
        <v>0</v>
      </c>
      <c r="G82" s="25">
        <v>0</v>
      </c>
      <c r="H82" s="25">
        <v>0</v>
      </c>
      <c r="I82" s="26">
        <v>0</v>
      </c>
      <c r="J82" s="26">
        <f>SUM(I50:I82)</f>
        <v>183956</v>
      </c>
    </row>
    <row r="83" spans="1:10" s="27" customFormat="1" x14ac:dyDescent="0.25">
      <c r="A83" s="27">
        <v>4</v>
      </c>
      <c r="B83" s="27" t="s">
        <v>94</v>
      </c>
      <c r="C83" s="27" t="s">
        <v>95</v>
      </c>
      <c r="D83" s="27" t="s">
        <v>812</v>
      </c>
      <c r="E83" s="28">
        <v>36000</v>
      </c>
      <c r="F83" s="28">
        <v>44900</v>
      </c>
      <c r="G83" s="28">
        <v>38200</v>
      </c>
      <c r="H83" s="28">
        <v>33600</v>
      </c>
      <c r="I83" s="29">
        <v>152700</v>
      </c>
    </row>
    <row r="84" spans="1:10" s="27" customFormat="1" x14ac:dyDescent="0.25">
      <c r="B84" s="27" t="s">
        <v>258</v>
      </c>
      <c r="C84" s="27" t="s">
        <v>95</v>
      </c>
      <c r="D84" s="27" t="s">
        <v>812</v>
      </c>
      <c r="E84" s="28">
        <v>2500</v>
      </c>
      <c r="F84" s="28">
        <v>0</v>
      </c>
      <c r="G84" s="28">
        <v>0</v>
      </c>
      <c r="H84" s="28">
        <v>0</v>
      </c>
      <c r="I84" s="29">
        <v>2500</v>
      </c>
    </row>
    <row r="85" spans="1:10" s="27" customFormat="1" x14ac:dyDescent="0.25">
      <c r="B85" s="27" t="s">
        <v>657</v>
      </c>
      <c r="C85" s="27" t="s">
        <v>95</v>
      </c>
      <c r="D85" s="27" t="s">
        <v>812</v>
      </c>
      <c r="E85" s="28">
        <v>0</v>
      </c>
      <c r="F85" s="28">
        <v>0</v>
      </c>
      <c r="G85" s="28">
        <v>2184</v>
      </c>
      <c r="H85" s="28">
        <v>0</v>
      </c>
      <c r="I85" s="29">
        <v>2184</v>
      </c>
    </row>
    <row r="86" spans="1:10" s="27" customFormat="1" x14ac:dyDescent="0.25">
      <c r="B86" s="27" t="s">
        <v>260</v>
      </c>
      <c r="C86" s="27" t="s">
        <v>808</v>
      </c>
      <c r="D86" s="27" t="s">
        <v>812</v>
      </c>
      <c r="E86" s="28"/>
      <c r="F86" s="28">
        <v>0</v>
      </c>
      <c r="G86" s="28">
        <v>0</v>
      </c>
      <c r="H86" s="28">
        <v>0</v>
      </c>
      <c r="I86" s="29">
        <v>0</v>
      </c>
      <c r="J86" s="29">
        <f>SUM(I86,I85,I84,I83)</f>
        <v>157384</v>
      </c>
    </row>
    <row r="87" spans="1:10" s="30" customFormat="1" x14ac:dyDescent="0.25">
      <c r="A87" s="30">
        <v>5</v>
      </c>
      <c r="B87" s="30" t="s">
        <v>350</v>
      </c>
      <c r="C87" s="30" t="s">
        <v>3</v>
      </c>
      <c r="D87" s="30" t="s">
        <v>806</v>
      </c>
      <c r="E87" s="31">
        <v>0</v>
      </c>
      <c r="F87" s="31">
        <v>8000</v>
      </c>
      <c r="G87" s="31">
        <v>5000</v>
      </c>
      <c r="H87" s="31">
        <v>9500</v>
      </c>
      <c r="I87" s="32">
        <v>22500</v>
      </c>
    </row>
    <row r="88" spans="1:10" s="30" customFormat="1" x14ac:dyDescent="0.25">
      <c r="B88" s="30" t="s">
        <v>305</v>
      </c>
      <c r="C88" s="30" t="s">
        <v>3</v>
      </c>
      <c r="D88" s="30" t="s">
        <v>806</v>
      </c>
      <c r="E88" s="31">
        <v>0</v>
      </c>
      <c r="F88" s="31">
        <v>4500</v>
      </c>
      <c r="G88" s="31">
        <v>8500</v>
      </c>
      <c r="H88" s="31">
        <v>8500</v>
      </c>
      <c r="I88" s="32">
        <v>21500</v>
      </c>
    </row>
    <row r="89" spans="1:10" s="30" customFormat="1" x14ac:dyDescent="0.25">
      <c r="B89" s="30" t="s">
        <v>283</v>
      </c>
      <c r="C89" s="30" t="s">
        <v>3</v>
      </c>
      <c r="D89" s="30" t="s">
        <v>806</v>
      </c>
      <c r="E89" s="31">
        <v>4000</v>
      </c>
      <c r="F89" s="31">
        <v>4700</v>
      </c>
      <c r="G89" s="31">
        <v>7000</v>
      </c>
      <c r="H89" s="31">
        <v>0</v>
      </c>
      <c r="I89" s="32">
        <v>15700</v>
      </c>
    </row>
    <row r="90" spans="1:10" s="30" customFormat="1" x14ac:dyDescent="0.25">
      <c r="B90" s="30" t="s">
        <v>2</v>
      </c>
      <c r="C90" s="30" t="s">
        <v>3</v>
      </c>
      <c r="D90" s="30" t="s">
        <v>806</v>
      </c>
      <c r="E90" s="31">
        <v>5000</v>
      </c>
      <c r="F90" s="31">
        <v>0</v>
      </c>
      <c r="G90" s="31"/>
      <c r="H90" s="31">
        <v>6000</v>
      </c>
      <c r="I90" s="32">
        <v>11000</v>
      </c>
    </row>
    <row r="91" spans="1:10" s="30" customFormat="1" x14ac:dyDescent="0.25">
      <c r="B91" s="30" t="s">
        <v>108</v>
      </c>
      <c r="C91" s="30" t="s">
        <v>3</v>
      </c>
      <c r="D91" s="30" t="s">
        <v>806</v>
      </c>
      <c r="E91" s="31">
        <v>6000</v>
      </c>
      <c r="F91" s="31">
        <v>0</v>
      </c>
      <c r="G91" s="31">
        <v>0</v>
      </c>
      <c r="H91" s="31">
        <v>0</v>
      </c>
      <c r="I91" s="32">
        <v>6000</v>
      </c>
    </row>
    <row r="92" spans="1:10" s="30" customFormat="1" x14ac:dyDescent="0.25">
      <c r="B92" s="30" t="s">
        <v>667</v>
      </c>
      <c r="C92" s="30" t="s">
        <v>668</v>
      </c>
      <c r="D92" s="30" t="s">
        <v>806</v>
      </c>
      <c r="E92" s="31">
        <v>0</v>
      </c>
      <c r="F92" s="31">
        <v>0</v>
      </c>
      <c r="G92" s="31">
        <v>2184</v>
      </c>
      <c r="H92" s="31">
        <v>3276</v>
      </c>
      <c r="I92" s="32">
        <v>5460</v>
      </c>
    </row>
    <row r="93" spans="1:10" s="30" customFormat="1" x14ac:dyDescent="0.25">
      <c r="B93" s="30" t="s">
        <v>493</v>
      </c>
      <c r="C93" s="30" t="s">
        <v>3</v>
      </c>
      <c r="D93" s="30" t="s">
        <v>806</v>
      </c>
      <c r="E93" s="31">
        <v>0</v>
      </c>
      <c r="F93" s="31">
        <v>0</v>
      </c>
      <c r="G93" s="31">
        <v>3000</v>
      </c>
      <c r="H93" s="31">
        <v>0</v>
      </c>
      <c r="I93" s="32">
        <v>3000</v>
      </c>
    </row>
    <row r="94" spans="1:10" s="30" customFormat="1" x14ac:dyDescent="0.25">
      <c r="B94" s="30" t="s">
        <v>677</v>
      </c>
      <c r="C94" s="30" t="s">
        <v>668</v>
      </c>
      <c r="D94" s="30" t="s">
        <v>806</v>
      </c>
      <c r="E94" s="31">
        <v>0</v>
      </c>
      <c r="F94" s="31">
        <v>0</v>
      </c>
      <c r="G94" s="31">
        <v>1092</v>
      </c>
      <c r="H94" s="31">
        <v>0</v>
      </c>
      <c r="I94" s="32">
        <v>1092</v>
      </c>
    </row>
    <row r="95" spans="1:10" s="30" customFormat="1" x14ac:dyDescent="0.25">
      <c r="B95" s="30" t="s">
        <v>773</v>
      </c>
      <c r="C95" s="30" t="s">
        <v>774</v>
      </c>
      <c r="D95" s="30" t="s">
        <v>806</v>
      </c>
      <c r="E95" s="31">
        <v>0</v>
      </c>
      <c r="F95" s="31">
        <v>0</v>
      </c>
      <c r="G95" s="31">
        <v>0</v>
      </c>
      <c r="H95" s="31">
        <v>1000</v>
      </c>
      <c r="I95" s="32">
        <v>1000</v>
      </c>
    </row>
    <row r="96" spans="1:10" s="30" customFormat="1" x14ac:dyDescent="0.25">
      <c r="B96" s="30" t="s">
        <v>421</v>
      </c>
      <c r="C96" s="30" t="s">
        <v>3</v>
      </c>
      <c r="D96" s="30" t="s">
        <v>806</v>
      </c>
      <c r="E96" s="31">
        <v>0</v>
      </c>
      <c r="F96" s="31">
        <v>500</v>
      </c>
      <c r="G96" s="31">
        <v>0</v>
      </c>
      <c r="H96" s="31">
        <v>0</v>
      </c>
      <c r="I96" s="32">
        <v>500</v>
      </c>
    </row>
    <row r="97" spans="1:10" s="30" customFormat="1" x14ac:dyDescent="0.25">
      <c r="B97" s="30" t="s">
        <v>425</v>
      </c>
      <c r="C97" s="30" t="s">
        <v>426</v>
      </c>
      <c r="D97" s="30" t="s">
        <v>806</v>
      </c>
      <c r="E97" s="31">
        <v>0</v>
      </c>
      <c r="F97" s="31">
        <v>500</v>
      </c>
      <c r="G97" s="31">
        <v>0</v>
      </c>
      <c r="H97" s="31">
        <v>0</v>
      </c>
      <c r="I97" s="32">
        <v>500</v>
      </c>
    </row>
    <row r="98" spans="1:10" s="30" customFormat="1" x14ac:dyDescent="0.25">
      <c r="B98" s="30" t="s">
        <v>439</v>
      </c>
      <c r="C98" s="30" t="s">
        <v>439</v>
      </c>
      <c r="D98" s="30" t="s">
        <v>806</v>
      </c>
      <c r="E98" s="31">
        <v>0</v>
      </c>
      <c r="F98" s="31">
        <v>500</v>
      </c>
      <c r="G98" s="31">
        <v>0</v>
      </c>
      <c r="H98" s="31">
        <v>0</v>
      </c>
      <c r="I98" s="32">
        <v>500</v>
      </c>
    </row>
    <row r="99" spans="1:10" s="30" customFormat="1" x14ac:dyDescent="0.25">
      <c r="B99" s="30" t="s">
        <v>605</v>
      </c>
      <c r="C99" s="30" t="s">
        <v>606</v>
      </c>
      <c r="D99" s="30" t="s">
        <v>806</v>
      </c>
      <c r="E99" s="31">
        <v>0</v>
      </c>
      <c r="F99" s="31">
        <v>0</v>
      </c>
      <c r="G99" s="31">
        <v>500</v>
      </c>
      <c r="H99" s="31">
        <v>0</v>
      </c>
      <c r="I99" s="32">
        <v>500</v>
      </c>
    </row>
    <row r="100" spans="1:10" s="30" customFormat="1" x14ac:dyDescent="0.25">
      <c r="B100" s="30" t="s">
        <v>759</v>
      </c>
      <c r="C100" s="30" t="s">
        <v>606</v>
      </c>
      <c r="D100" s="30" t="s">
        <v>806</v>
      </c>
      <c r="E100" s="31">
        <v>0</v>
      </c>
      <c r="F100" s="31">
        <v>0</v>
      </c>
      <c r="G100" s="31">
        <v>0</v>
      </c>
      <c r="H100" s="31">
        <v>500</v>
      </c>
      <c r="I100" s="32">
        <v>500</v>
      </c>
    </row>
    <row r="101" spans="1:10" s="30" customFormat="1" x14ac:dyDescent="0.25">
      <c r="B101" s="30" t="s">
        <v>311</v>
      </c>
      <c r="C101" s="30" t="s">
        <v>3</v>
      </c>
      <c r="D101" s="30" t="s">
        <v>806</v>
      </c>
      <c r="E101" s="31">
        <v>0</v>
      </c>
      <c r="F101" s="31">
        <v>0</v>
      </c>
      <c r="G101" s="31">
        <v>0</v>
      </c>
      <c r="H101" s="31">
        <v>0</v>
      </c>
      <c r="I101" s="32">
        <v>0</v>
      </c>
      <c r="J101" s="32">
        <f>SUM(I87:I101)</f>
        <v>89752</v>
      </c>
    </row>
    <row r="102" spans="1:10" s="33" customFormat="1" x14ac:dyDescent="0.25">
      <c r="A102" s="33">
        <v>6</v>
      </c>
      <c r="B102" s="33" t="s">
        <v>34</v>
      </c>
      <c r="C102" s="33" t="s">
        <v>35</v>
      </c>
      <c r="D102" s="33" t="s">
        <v>824</v>
      </c>
      <c r="E102" s="34">
        <v>2000</v>
      </c>
      <c r="F102" s="34">
        <v>2000</v>
      </c>
      <c r="G102" s="34">
        <v>2500</v>
      </c>
      <c r="H102" s="34">
        <v>2500</v>
      </c>
      <c r="I102" s="35">
        <v>9000</v>
      </c>
    </row>
    <row r="103" spans="1:10" s="33" customFormat="1" x14ac:dyDescent="0.25">
      <c r="B103" s="33" t="s">
        <v>644</v>
      </c>
      <c r="C103" s="33" t="s">
        <v>213</v>
      </c>
      <c r="D103" s="33" t="s">
        <v>824</v>
      </c>
      <c r="E103" s="34">
        <v>0</v>
      </c>
      <c r="F103" s="34">
        <v>0</v>
      </c>
      <c r="G103" s="34">
        <v>5460</v>
      </c>
      <c r="H103" s="34">
        <v>0</v>
      </c>
      <c r="I103" s="35">
        <v>5460</v>
      </c>
    </row>
    <row r="104" spans="1:10" s="33" customFormat="1" x14ac:dyDescent="0.25">
      <c r="B104" s="33" t="s">
        <v>5</v>
      </c>
      <c r="C104" s="33" t="s">
        <v>6</v>
      </c>
      <c r="D104" s="33" t="s">
        <v>824</v>
      </c>
      <c r="E104" s="34">
        <v>3000</v>
      </c>
      <c r="F104" s="34">
        <v>2000</v>
      </c>
      <c r="G104" s="34">
        <v>0</v>
      </c>
      <c r="H104" s="34"/>
      <c r="I104" s="35">
        <v>5000</v>
      </c>
    </row>
    <row r="105" spans="1:10" s="33" customFormat="1" x14ac:dyDescent="0.25">
      <c r="B105" s="33" t="s">
        <v>0</v>
      </c>
      <c r="C105" s="33" t="s">
        <v>6</v>
      </c>
      <c r="D105" s="33" t="s">
        <v>824</v>
      </c>
      <c r="E105" s="34">
        <v>2026</v>
      </c>
      <c r="F105" s="34">
        <v>0</v>
      </c>
      <c r="G105" s="34">
        <v>2729</v>
      </c>
      <c r="H105" s="34">
        <v>0</v>
      </c>
      <c r="I105" s="35">
        <v>4755</v>
      </c>
    </row>
    <row r="106" spans="1:10" s="33" customFormat="1" x14ac:dyDescent="0.25">
      <c r="B106" s="33" t="s">
        <v>97</v>
      </c>
      <c r="C106" s="33" t="s">
        <v>98</v>
      </c>
      <c r="D106" s="33" t="s">
        <v>824</v>
      </c>
      <c r="E106" s="34">
        <v>1000</v>
      </c>
      <c r="F106" s="34">
        <v>700</v>
      </c>
      <c r="G106" s="34">
        <v>1500</v>
      </c>
      <c r="H106" s="34">
        <v>750</v>
      </c>
      <c r="I106" s="35">
        <v>3950</v>
      </c>
    </row>
    <row r="107" spans="1:10" s="33" customFormat="1" x14ac:dyDescent="0.25">
      <c r="B107" s="33" t="s">
        <v>212</v>
      </c>
      <c r="C107" s="33" t="s">
        <v>213</v>
      </c>
      <c r="D107" s="33" t="s">
        <v>824</v>
      </c>
      <c r="E107" s="34">
        <v>1000</v>
      </c>
      <c r="F107" s="34">
        <v>1000</v>
      </c>
      <c r="G107" s="34">
        <v>1500</v>
      </c>
      <c r="H107" s="34">
        <v>0</v>
      </c>
      <c r="I107" s="35">
        <v>3500</v>
      </c>
    </row>
    <row r="108" spans="1:10" s="33" customFormat="1" x14ac:dyDescent="0.25">
      <c r="B108" s="33" t="s">
        <v>327</v>
      </c>
      <c r="C108" s="33" t="s">
        <v>328</v>
      </c>
      <c r="D108" s="33" t="s">
        <v>824</v>
      </c>
      <c r="E108" s="34">
        <v>0</v>
      </c>
      <c r="F108" s="34">
        <v>1000</v>
      </c>
      <c r="G108" s="34">
        <v>0</v>
      </c>
      <c r="H108" s="34">
        <v>2000</v>
      </c>
      <c r="I108" s="35">
        <v>3000</v>
      </c>
    </row>
    <row r="109" spans="1:10" s="33" customFormat="1" x14ac:dyDescent="0.25">
      <c r="B109" s="33" t="s">
        <v>690</v>
      </c>
      <c r="C109" s="33" t="s">
        <v>691</v>
      </c>
      <c r="D109" s="33" t="s">
        <v>824</v>
      </c>
      <c r="E109" s="34">
        <v>0</v>
      </c>
      <c r="F109" s="34">
        <v>0</v>
      </c>
      <c r="G109" s="34">
        <v>0</v>
      </c>
      <c r="H109" s="34">
        <v>2500</v>
      </c>
      <c r="I109" s="35">
        <v>2500</v>
      </c>
    </row>
    <row r="110" spans="1:10" s="33" customFormat="1" x14ac:dyDescent="0.25">
      <c r="B110" s="33" t="s">
        <v>171</v>
      </c>
      <c r="C110" s="33" t="s">
        <v>172</v>
      </c>
      <c r="D110" s="33" t="s">
        <v>824</v>
      </c>
      <c r="E110" s="34">
        <v>600</v>
      </c>
      <c r="F110" s="34">
        <v>0</v>
      </c>
      <c r="G110" s="34">
        <v>700</v>
      </c>
      <c r="H110" s="34">
        <v>1000</v>
      </c>
      <c r="I110" s="35">
        <v>2300</v>
      </c>
    </row>
    <row r="111" spans="1:10" s="33" customFormat="1" x14ac:dyDescent="0.25">
      <c r="B111" s="33" t="s">
        <v>569</v>
      </c>
      <c r="C111" s="33" t="s">
        <v>6</v>
      </c>
      <c r="D111" s="33" t="s">
        <v>824</v>
      </c>
      <c r="E111" s="34">
        <v>0</v>
      </c>
      <c r="F111" s="34">
        <v>0</v>
      </c>
      <c r="G111" s="34">
        <v>2000</v>
      </c>
      <c r="H111" s="34">
        <v>0</v>
      </c>
      <c r="I111" s="35">
        <v>2000</v>
      </c>
    </row>
    <row r="112" spans="1:10" s="33" customFormat="1" x14ac:dyDescent="0.25">
      <c r="B112" s="33" t="s">
        <v>203</v>
      </c>
      <c r="C112" s="33" t="s">
        <v>204</v>
      </c>
      <c r="D112" s="33" t="s">
        <v>824</v>
      </c>
      <c r="E112" s="34">
        <v>500</v>
      </c>
      <c r="F112" s="34">
        <v>700</v>
      </c>
      <c r="G112" s="34">
        <v>700</v>
      </c>
      <c r="H112" s="34">
        <v>0</v>
      </c>
      <c r="I112" s="35">
        <v>1900</v>
      </c>
    </row>
    <row r="113" spans="1:10" s="33" customFormat="1" x14ac:dyDescent="0.25">
      <c r="B113" s="33" t="s">
        <v>458</v>
      </c>
      <c r="C113" s="33" t="s">
        <v>459</v>
      </c>
      <c r="D113" s="33" t="s">
        <v>824</v>
      </c>
      <c r="E113" s="34">
        <v>0</v>
      </c>
      <c r="F113" s="34">
        <v>700</v>
      </c>
      <c r="G113" s="34">
        <v>0</v>
      </c>
      <c r="H113" s="34">
        <v>1000</v>
      </c>
      <c r="I113" s="35">
        <v>1700</v>
      </c>
    </row>
    <row r="114" spans="1:10" s="33" customFormat="1" x14ac:dyDescent="0.25">
      <c r="B114" s="33" t="s">
        <v>488</v>
      </c>
      <c r="C114" s="33" t="s">
        <v>489</v>
      </c>
      <c r="D114" s="33" t="s">
        <v>824</v>
      </c>
      <c r="E114" s="34">
        <v>0</v>
      </c>
      <c r="F114" s="34">
        <v>0</v>
      </c>
      <c r="G114" s="34">
        <v>1500</v>
      </c>
      <c r="H114" s="34">
        <v>0</v>
      </c>
      <c r="I114" s="35">
        <v>1500</v>
      </c>
    </row>
    <row r="115" spans="1:10" s="33" customFormat="1" x14ac:dyDescent="0.25">
      <c r="B115" s="33" t="s">
        <v>186</v>
      </c>
      <c r="C115" s="33" t="s">
        <v>6</v>
      </c>
      <c r="D115" s="33" t="s">
        <v>824</v>
      </c>
      <c r="E115" s="34">
        <v>500</v>
      </c>
      <c r="F115" s="34">
        <v>500</v>
      </c>
      <c r="G115" s="34">
        <v>0</v>
      </c>
      <c r="H115" s="34">
        <v>500</v>
      </c>
      <c r="I115" s="35">
        <v>1500</v>
      </c>
    </row>
    <row r="116" spans="1:10" s="33" customFormat="1" x14ac:dyDescent="0.25">
      <c r="B116" s="33" t="s">
        <v>623</v>
      </c>
      <c r="C116" s="33" t="s">
        <v>624</v>
      </c>
      <c r="D116" s="33" t="s">
        <v>824</v>
      </c>
      <c r="E116" s="34">
        <v>0</v>
      </c>
      <c r="F116" s="34">
        <v>0</v>
      </c>
      <c r="G116" s="34">
        <v>1500</v>
      </c>
      <c r="H116" s="34">
        <v>0</v>
      </c>
      <c r="I116" s="35">
        <v>1500</v>
      </c>
    </row>
    <row r="117" spans="1:10" s="33" customFormat="1" x14ac:dyDescent="0.25">
      <c r="B117" s="33" t="s">
        <v>775</v>
      </c>
      <c r="C117" s="33" t="s">
        <v>776</v>
      </c>
      <c r="D117" s="33" t="s">
        <v>824</v>
      </c>
      <c r="E117" s="34">
        <v>0</v>
      </c>
      <c r="F117" s="34">
        <v>0</v>
      </c>
      <c r="G117" s="34">
        <v>0</v>
      </c>
      <c r="H117" s="34">
        <v>1000</v>
      </c>
      <c r="I117" s="35">
        <v>1000</v>
      </c>
    </row>
    <row r="118" spans="1:10" s="33" customFormat="1" x14ac:dyDescent="0.25">
      <c r="B118" s="33" t="s">
        <v>587</v>
      </c>
      <c r="C118" s="33" t="s">
        <v>98</v>
      </c>
      <c r="D118" s="33" t="s">
        <v>824</v>
      </c>
      <c r="E118" s="34">
        <v>0</v>
      </c>
      <c r="F118" s="34">
        <v>0</v>
      </c>
      <c r="G118" s="34">
        <v>700</v>
      </c>
      <c r="H118" s="34">
        <v>0</v>
      </c>
      <c r="I118" s="35">
        <v>700</v>
      </c>
    </row>
    <row r="119" spans="1:10" s="33" customFormat="1" x14ac:dyDescent="0.25">
      <c r="B119" s="33" t="s">
        <v>596</v>
      </c>
      <c r="C119" s="33" t="s">
        <v>597</v>
      </c>
      <c r="D119" s="33" t="s">
        <v>824</v>
      </c>
      <c r="E119" s="34">
        <v>0</v>
      </c>
      <c r="F119" s="34">
        <v>0</v>
      </c>
      <c r="G119" s="34">
        <v>700</v>
      </c>
      <c r="H119" s="34">
        <v>0</v>
      </c>
      <c r="I119" s="35">
        <v>700</v>
      </c>
    </row>
    <row r="120" spans="1:10" s="33" customFormat="1" x14ac:dyDescent="0.25">
      <c r="B120" s="33" t="s">
        <v>598</v>
      </c>
      <c r="C120" s="33" t="s">
        <v>599</v>
      </c>
      <c r="D120" s="33" t="s">
        <v>824</v>
      </c>
      <c r="E120" s="34">
        <v>0</v>
      </c>
      <c r="F120" s="34">
        <v>0</v>
      </c>
      <c r="G120" s="34">
        <v>700</v>
      </c>
      <c r="H120" s="34">
        <v>0</v>
      </c>
      <c r="I120" s="35">
        <v>700</v>
      </c>
    </row>
    <row r="121" spans="1:10" s="33" customFormat="1" x14ac:dyDescent="0.25">
      <c r="B121" s="33" t="s">
        <v>166</v>
      </c>
      <c r="C121" s="33" t="s">
        <v>98</v>
      </c>
      <c r="D121" s="33" t="s">
        <v>824</v>
      </c>
      <c r="E121" s="34">
        <v>600</v>
      </c>
      <c r="F121" s="34">
        <v>0</v>
      </c>
      <c r="G121" s="34">
        <v>0</v>
      </c>
      <c r="H121" s="34">
        <v>0</v>
      </c>
      <c r="I121" s="35">
        <v>600</v>
      </c>
    </row>
    <row r="122" spans="1:10" s="33" customFormat="1" x14ac:dyDescent="0.25">
      <c r="B122" s="33" t="s">
        <v>627</v>
      </c>
      <c r="C122" s="33" t="s">
        <v>6</v>
      </c>
      <c r="D122" s="33" t="s">
        <v>824</v>
      </c>
      <c r="E122" s="34">
        <v>0</v>
      </c>
      <c r="F122" s="34">
        <v>0</v>
      </c>
      <c r="G122" s="34">
        <v>0</v>
      </c>
      <c r="H122" s="34">
        <v>0</v>
      </c>
      <c r="I122" s="35">
        <v>0</v>
      </c>
      <c r="J122" s="35">
        <f>SUM(I102:I122)</f>
        <v>53265</v>
      </c>
    </row>
    <row r="123" spans="1:10" s="36" customFormat="1" x14ac:dyDescent="0.25">
      <c r="A123" s="36">
        <v>7</v>
      </c>
      <c r="B123" s="36" t="s">
        <v>633</v>
      </c>
      <c r="C123" s="36" t="s">
        <v>591</v>
      </c>
      <c r="D123" s="36" t="s">
        <v>823</v>
      </c>
      <c r="E123" s="37">
        <v>0</v>
      </c>
      <c r="F123" s="37">
        <v>0</v>
      </c>
      <c r="G123" s="37">
        <v>5000</v>
      </c>
      <c r="H123" s="37">
        <v>8118</v>
      </c>
      <c r="I123" s="38">
        <v>13118</v>
      </c>
    </row>
    <row r="124" spans="1:10" s="36" customFormat="1" x14ac:dyDescent="0.25">
      <c r="B124" s="36" t="s">
        <v>80</v>
      </c>
      <c r="C124" s="36" t="s">
        <v>80</v>
      </c>
      <c r="D124" s="36" t="s">
        <v>823</v>
      </c>
      <c r="E124" s="37">
        <v>1500</v>
      </c>
      <c r="F124" s="37">
        <v>0</v>
      </c>
      <c r="G124" s="37">
        <v>2500</v>
      </c>
      <c r="H124" s="37">
        <v>0</v>
      </c>
      <c r="I124" s="38">
        <v>4000</v>
      </c>
    </row>
    <row r="125" spans="1:10" s="36" customFormat="1" x14ac:dyDescent="0.25">
      <c r="B125" s="36" t="s">
        <v>140</v>
      </c>
      <c r="C125" s="36" t="s">
        <v>141</v>
      </c>
      <c r="D125" s="36" t="s">
        <v>823</v>
      </c>
      <c r="E125" s="37">
        <v>600</v>
      </c>
      <c r="F125" s="37">
        <v>0</v>
      </c>
      <c r="G125" s="37">
        <v>1000</v>
      </c>
      <c r="H125" s="37">
        <v>500</v>
      </c>
      <c r="I125" s="38">
        <v>2100</v>
      </c>
    </row>
    <row r="126" spans="1:10" s="36" customFormat="1" x14ac:dyDescent="0.25">
      <c r="B126" s="36" t="s">
        <v>88</v>
      </c>
      <c r="C126" s="36" t="s">
        <v>89</v>
      </c>
      <c r="D126" s="36" t="s">
        <v>823</v>
      </c>
      <c r="E126" s="37">
        <v>1000</v>
      </c>
      <c r="F126" s="37">
        <v>0</v>
      </c>
      <c r="G126" s="37">
        <v>500</v>
      </c>
      <c r="H126" s="37">
        <v>500</v>
      </c>
      <c r="I126" s="38">
        <v>2000</v>
      </c>
    </row>
    <row r="127" spans="1:10" s="36" customFormat="1" x14ac:dyDescent="0.25">
      <c r="B127" s="36" t="s">
        <v>149</v>
      </c>
      <c r="C127" s="36" t="s">
        <v>150</v>
      </c>
      <c r="D127" s="36" t="s">
        <v>823</v>
      </c>
      <c r="E127" s="37">
        <v>500</v>
      </c>
      <c r="F127" s="37">
        <v>0</v>
      </c>
      <c r="G127" s="37">
        <v>900</v>
      </c>
      <c r="H127" s="37">
        <v>500</v>
      </c>
      <c r="I127" s="38">
        <v>1900</v>
      </c>
    </row>
    <row r="128" spans="1:10" s="36" customFormat="1" x14ac:dyDescent="0.25">
      <c r="B128" s="36" t="s">
        <v>52</v>
      </c>
      <c r="C128" s="36" t="s">
        <v>53</v>
      </c>
      <c r="D128" s="36" t="s">
        <v>823</v>
      </c>
      <c r="E128" s="37">
        <v>520</v>
      </c>
      <c r="F128" s="37">
        <v>1000</v>
      </c>
      <c r="G128" s="37">
        <v>0</v>
      </c>
      <c r="H128" s="37">
        <v>0</v>
      </c>
      <c r="I128" s="38">
        <v>1520</v>
      </c>
    </row>
    <row r="129" spans="1:10" s="36" customFormat="1" x14ac:dyDescent="0.25">
      <c r="B129" s="36" t="s">
        <v>206</v>
      </c>
      <c r="C129" s="36" t="s">
        <v>184</v>
      </c>
      <c r="D129" s="36" t="s">
        <v>823</v>
      </c>
      <c r="E129" s="37">
        <v>500</v>
      </c>
      <c r="F129" s="37">
        <v>500</v>
      </c>
      <c r="G129" s="37">
        <v>500</v>
      </c>
      <c r="H129" s="37">
        <v>0</v>
      </c>
      <c r="I129" s="38">
        <v>1500</v>
      </c>
    </row>
    <row r="130" spans="1:10" s="36" customFormat="1" x14ac:dyDescent="0.25">
      <c r="B130" s="36" t="s">
        <v>619</v>
      </c>
      <c r="C130" s="36" t="s">
        <v>620</v>
      </c>
      <c r="D130" s="36" t="s">
        <v>823</v>
      </c>
      <c r="E130" s="37">
        <v>0</v>
      </c>
      <c r="F130" s="37">
        <v>0</v>
      </c>
      <c r="G130" s="37">
        <v>900</v>
      </c>
      <c r="H130" s="37">
        <v>500</v>
      </c>
      <c r="I130" s="38">
        <v>1400</v>
      </c>
    </row>
    <row r="131" spans="1:10" s="36" customFormat="1" x14ac:dyDescent="0.25">
      <c r="B131" s="36" t="s">
        <v>158</v>
      </c>
      <c r="C131" s="36" t="s">
        <v>159</v>
      </c>
      <c r="D131" s="36" t="s">
        <v>823</v>
      </c>
      <c r="E131" s="37">
        <v>500</v>
      </c>
      <c r="F131" s="37">
        <v>0</v>
      </c>
      <c r="G131" s="37">
        <v>0</v>
      </c>
      <c r="H131" s="37">
        <v>500</v>
      </c>
      <c r="I131" s="38">
        <v>1000</v>
      </c>
    </row>
    <row r="132" spans="1:10" s="36" customFormat="1" x14ac:dyDescent="0.25">
      <c r="B132" s="36" t="s">
        <v>183</v>
      </c>
      <c r="C132" s="36" t="s">
        <v>184</v>
      </c>
      <c r="D132" s="36" t="s">
        <v>823</v>
      </c>
      <c r="E132" s="37">
        <v>500</v>
      </c>
      <c r="F132" s="37">
        <v>0</v>
      </c>
      <c r="G132" s="37">
        <v>0</v>
      </c>
      <c r="H132" s="37">
        <v>500</v>
      </c>
      <c r="I132" s="38">
        <v>1000</v>
      </c>
    </row>
    <row r="133" spans="1:10" s="36" customFormat="1" x14ac:dyDescent="0.25">
      <c r="B133" s="36" t="s">
        <v>448</v>
      </c>
      <c r="C133" s="36" t="s">
        <v>449</v>
      </c>
      <c r="D133" s="36" t="s">
        <v>823</v>
      </c>
      <c r="E133" s="37">
        <v>0</v>
      </c>
      <c r="F133" s="37">
        <v>500</v>
      </c>
      <c r="G133" s="37">
        <v>0</v>
      </c>
      <c r="H133" s="37">
        <v>500</v>
      </c>
      <c r="I133" s="38">
        <v>1000</v>
      </c>
    </row>
    <row r="134" spans="1:10" s="36" customFormat="1" x14ac:dyDescent="0.25">
      <c r="B134" s="36" t="s">
        <v>777</v>
      </c>
      <c r="C134" s="36" t="s">
        <v>53</v>
      </c>
      <c r="D134" s="36" t="s">
        <v>823</v>
      </c>
      <c r="E134" s="37">
        <v>0</v>
      </c>
      <c r="F134" s="37">
        <v>0</v>
      </c>
      <c r="G134" s="37">
        <v>0</v>
      </c>
      <c r="H134" s="37">
        <v>1000</v>
      </c>
      <c r="I134" s="38">
        <v>1000</v>
      </c>
    </row>
    <row r="135" spans="1:10" s="36" customFormat="1" x14ac:dyDescent="0.25">
      <c r="B135" s="36" t="s">
        <v>164</v>
      </c>
      <c r="C135" s="36" t="s">
        <v>164</v>
      </c>
      <c r="D135" s="36" t="s">
        <v>823</v>
      </c>
      <c r="E135" s="37">
        <v>500</v>
      </c>
      <c r="F135" s="37">
        <v>0</v>
      </c>
      <c r="G135" s="37">
        <v>0</v>
      </c>
      <c r="H135" s="37">
        <v>0</v>
      </c>
      <c r="I135" s="38">
        <v>500</v>
      </c>
    </row>
    <row r="136" spans="1:10" s="36" customFormat="1" x14ac:dyDescent="0.25">
      <c r="B136" s="36" t="s">
        <v>188</v>
      </c>
      <c r="C136" s="36" t="s">
        <v>189</v>
      </c>
      <c r="D136" s="36" t="s">
        <v>823</v>
      </c>
      <c r="E136" s="37">
        <v>500</v>
      </c>
      <c r="F136" s="37">
        <v>0</v>
      </c>
      <c r="G136" s="37">
        <v>0</v>
      </c>
      <c r="H136" s="37">
        <v>0</v>
      </c>
      <c r="I136" s="38">
        <v>500</v>
      </c>
    </row>
    <row r="137" spans="1:10" s="36" customFormat="1" x14ac:dyDescent="0.25">
      <c r="B137" s="36" t="s">
        <v>411</v>
      </c>
      <c r="C137" s="36" t="s">
        <v>412</v>
      </c>
      <c r="D137" s="36" t="s">
        <v>823</v>
      </c>
      <c r="E137" s="37">
        <v>0</v>
      </c>
      <c r="F137" s="37">
        <v>500</v>
      </c>
      <c r="G137" s="37">
        <v>0</v>
      </c>
      <c r="H137" s="37">
        <v>0</v>
      </c>
      <c r="I137" s="38">
        <v>500</v>
      </c>
    </row>
    <row r="138" spans="1:10" s="36" customFormat="1" x14ac:dyDescent="0.25">
      <c r="B138" s="36" t="s">
        <v>584</v>
      </c>
      <c r="C138" s="36" t="s">
        <v>585</v>
      </c>
      <c r="D138" s="36" t="s">
        <v>823</v>
      </c>
      <c r="E138" s="37">
        <v>0</v>
      </c>
      <c r="F138" s="37">
        <v>0</v>
      </c>
      <c r="G138" s="37">
        <v>500</v>
      </c>
      <c r="H138" s="37">
        <v>0</v>
      </c>
      <c r="I138" s="38">
        <v>500</v>
      </c>
    </row>
    <row r="139" spans="1:10" s="36" customFormat="1" x14ac:dyDescent="0.25">
      <c r="B139" s="36" t="s">
        <v>588</v>
      </c>
      <c r="C139" s="36" t="s">
        <v>164</v>
      </c>
      <c r="D139" s="36" t="s">
        <v>823</v>
      </c>
      <c r="E139" s="37">
        <v>0</v>
      </c>
      <c r="F139" s="37">
        <v>0</v>
      </c>
      <c r="G139" s="37">
        <v>500</v>
      </c>
      <c r="H139" s="37">
        <v>0</v>
      </c>
      <c r="I139" s="38">
        <v>500</v>
      </c>
    </row>
    <row r="140" spans="1:10" s="36" customFormat="1" x14ac:dyDescent="0.25">
      <c r="B140" s="36" t="s">
        <v>590</v>
      </c>
      <c r="C140" s="36" t="s">
        <v>591</v>
      </c>
      <c r="D140" s="36" t="s">
        <v>823</v>
      </c>
      <c r="E140" s="37">
        <v>0</v>
      </c>
      <c r="F140" s="37">
        <v>0</v>
      </c>
      <c r="G140" s="37">
        <v>500</v>
      </c>
      <c r="H140" s="37">
        <v>0</v>
      </c>
      <c r="I140" s="38">
        <v>500</v>
      </c>
    </row>
    <row r="141" spans="1:10" s="36" customFormat="1" x14ac:dyDescent="0.25">
      <c r="B141" s="36" t="s">
        <v>592</v>
      </c>
      <c r="C141" s="36" t="s">
        <v>593</v>
      </c>
      <c r="D141" s="36" t="s">
        <v>823</v>
      </c>
      <c r="E141" s="37">
        <v>0</v>
      </c>
      <c r="F141" s="37">
        <v>0</v>
      </c>
      <c r="G141" s="37">
        <v>500</v>
      </c>
      <c r="H141" s="37">
        <v>0</v>
      </c>
      <c r="I141" s="38">
        <v>500</v>
      </c>
    </row>
    <row r="142" spans="1:10" s="36" customFormat="1" x14ac:dyDescent="0.25">
      <c r="B142" s="36" t="s">
        <v>600</v>
      </c>
      <c r="C142" s="36" t="s">
        <v>601</v>
      </c>
      <c r="D142" s="36" t="s">
        <v>823</v>
      </c>
      <c r="E142" s="37">
        <v>0</v>
      </c>
      <c r="F142" s="37">
        <v>0</v>
      </c>
      <c r="G142" s="37">
        <v>500</v>
      </c>
      <c r="H142" s="37">
        <v>0</v>
      </c>
      <c r="I142" s="38">
        <v>500</v>
      </c>
    </row>
    <row r="143" spans="1:10" s="36" customFormat="1" x14ac:dyDescent="0.25">
      <c r="B143" s="36" t="s">
        <v>539</v>
      </c>
      <c r="C143" s="36" t="s">
        <v>184</v>
      </c>
      <c r="D143" s="36" t="s">
        <v>823</v>
      </c>
      <c r="E143" s="37">
        <v>0</v>
      </c>
      <c r="F143" s="37">
        <v>0</v>
      </c>
      <c r="G143" s="37">
        <v>0</v>
      </c>
      <c r="H143" s="37">
        <v>0</v>
      </c>
      <c r="I143" s="38">
        <v>0</v>
      </c>
      <c r="J143" s="38">
        <f>SUM(I123:I143)</f>
        <v>35538</v>
      </c>
    </row>
    <row r="144" spans="1:10" s="39" customFormat="1" x14ac:dyDescent="0.25">
      <c r="A144" s="39">
        <v>8</v>
      </c>
      <c r="B144" s="39" t="s">
        <v>85</v>
      </c>
      <c r="C144" s="39" t="s">
        <v>86</v>
      </c>
      <c r="D144" s="39" t="s">
        <v>825</v>
      </c>
      <c r="E144" s="40">
        <v>3000</v>
      </c>
      <c r="F144" s="40">
        <v>2000</v>
      </c>
      <c r="G144" s="40">
        <v>2400</v>
      </c>
      <c r="H144" s="40">
        <v>0</v>
      </c>
      <c r="I144" s="41">
        <v>7400</v>
      </c>
    </row>
    <row r="145" spans="1:10" s="39" customFormat="1" x14ac:dyDescent="0.25">
      <c r="B145" s="39" t="s">
        <v>330</v>
      </c>
      <c r="C145" s="39" t="s">
        <v>86</v>
      </c>
      <c r="D145" s="39" t="s">
        <v>825</v>
      </c>
      <c r="E145" s="40">
        <v>0</v>
      </c>
      <c r="F145" s="40">
        <v>1000</v>
      </c>
      <c r="G145" s="40">
        <v>0</v>
      </c>
      <c r="H145" s="40">
        <v>3000</v>
      </c>
      <c r="I145" s="41">
        <v>4000</v>
      </c>
    </row>
    <row r="146" spans="1:10" s="39" customFormat="1" x14ac:dyDescent="0.25">
      <c r="B146" s="39" t="s">
        <v>221</v>
      </c>
      <c r="C146" s="39" t="s">
        <v>222</v>
      </c>
      <c r="D146" s="39" t="s">
        <v>825</v>
      </c>
      <c r="E146" s="40">
        <v>1000</v>
      </c>
      <c r="F146" s="40">
        <v>0</v>
      </c>
      <c r="G146" s="40">
        <v>1000</v>
      </c>
      <c r="H146" s="40">
        <v>1000</v>
      </c>
      <c r="I146" s="41">
        <v>3000</v>
      </c>
    </row>
    <row r="147" spans="1:10" s="39" customFormat="1" x14ac:dyDescent="0.25">
      <c r="B147" s="39" t="s">
        <v>113</v>
      </c>
      <c r="C147" s="39" t="s">
        <v>114</v>
      </c>
      <c r="D147" s="39" t="s">
        <v>825</v>
      </c>
      <c r="E147" s="40">
        <v>1500</v>
      </c>
      <c r="F147" s="40">
        <v>700</v>
      </c>
      <c r="G147" s="40">
        <v>0</v>
      </c>
      <c r="H147" s="40">
        <v>0</v>
      </c>
      <c r="I147" s="41">
        <v>2200</v>
      </c>
    </row>
    <row r="148" spans="1:10" s="39" customFormat="1" x14ac:dyDescent="0.25">
      <c r="B148" s="39" t="s">
        <v>82</v>
      </c>
      <c r="C148" s="39" t="s">
        <v>83</v>
      </c>
      <c r="D148" s="39" t="s">
        <v>825</v>
      </c>
      <c r="E148" s="40">
        <v>1000</v>
      </c>
      <c r="F148" s="40">
        <v>1000</v>
      </c>
      <c r="G148" s="40">
        <v>0</v>
      </c>
      <c r="H148" s="40">
        <v>0</v>
      </c>
      <c r="I148" s="41">
        <v>2000</v>
      </c>
    </row>
    <row r="149" spans="1:10" s="39" customFormat="1" x14ac:dyDescent="0.25">
      <c r="B149" s="39" t="s">
        <v>266</v>
      </c>
      <c r="C149" s="39" t="s">
        <v>86</v>
      </c>
      <c r="D149" s="39" t="s">
        <v>825</v>
      </c>
      <c r="E149" s="40">
        <v>1000</v>
      </c>
      <c r="F149" s="40">
        <v>0</v>
      </c>
      <c r="G149" s="40">
        <v>0</v>
      </c>
      <c r="H149" s="40">
        <v>1000</v>
      </c>
      <c r="I149" s="41">
        <v>2000</v>
      </c>
    </row>
    <row r="150" spans="1:10" s="39" customFormat="1" x14ac:dyDescent="0.25">
      <c r="B150" s="39" t="s">
        <v>416</v>
      </c>
      <c r="C150" s="39" t="s">
        <v>417</v>
      </c>
      <c r="D150" s="39" t="s">
        <v>825</v>
      </c>
      <c r="E150" s="40">
        <v>0</v>
      </c>
      <c r="F150" s="40">
        <v>500</v>
      </c>
      <c r="G150" s="40">
        <v>900</v>
      </c>
      <c r="H150" s="40">
        <v>500</v>
      </c>
      <c r="I150" s="41">
        <v>1900</v>
      </c>
    </row>
    <row r="151" spans="1:10" s="39" customFormat="1" x14ac:dyDescent="0.25">
      <c r="B151" s="39" t="s">
        <v>91</v>
      </c>
      <c r="C151" s="39" t="s">
        <v>92</v>
      </c>
      <c r="D151" s="39" t="s">
        <v>825</v>
      </c>
      <c r="E151" s="40">
        <v>1595</v>
      </c>
      <c r="F151" s="40">
        <v>0</v>
      </c>
      <c r="G151" s="40">
        <v>0</v>
      </c>
      <c r="H151" s="40">
        <v>0</v>
      </c>
      <c r="I151" s="41">
        <v>1595</v>
      </c>
    </row>
    <row r="152" spans="1:10" s="39" customFormat="1" x14ac:dyDescent="0.25">
      <c r="B152" s="39" t="s">
        <v>146</v>
      </c>
      <c r="C152" s="39" t="s">
        <v>147</v>
      </c>
      <c r="D152" s="39" t="s">
        <v>825</v>
      </c>
      <c r="E152" s="40">
        <v>500</v>
      </c>
      <c r="F152" s="40">
        <v>0</v>
      </c>
      <c r="G152" s="40">
        <v>0</v>
      </c>
      <c r="H152" s="40">
        <v>1000</v>
      </c>
      <c r="I152" s="41">
        <v>1500</v>
      </c>
    </row>
    <row r="153" spans="1:10" s="39" customFormat="1" x14ac:dyDescent="0.25">
      <c r="B153" s="39" t="s">
        <v>236</v>
      </c>
      <c r="C153" s="39" t="s">
        <v>237</v>
      </c>
      <c r="D153" s="39" t="s">
        <v>825</v>
      </c>
      <c r="E153" s="40">
        <v>700</v>
      </c>
      <c r="F153" s="40">
        <v>0</v>
      </c>
      <c r="G153" s="40">
        <v>0</v>
      </c>
      <c r="H153" s="40">
        <v>0</v>
      </c>
      <c r="I153" s="41">
        <v>700</v>
      </c>
    </row>
    <row r="154" spans="1:10" s="39" customFormat="1" x14ac:dyDescent="0.25">
      <c r="B154" s="39" t="s">
        <v>239</v>
      </c>
      <c r="C154" s="39" t="s">
        <v>240</v>
      </c>
      <c r="D154" s="39" t="s">
        <v>825</v>
      </c>
      <c r="E154" s="40">
        <v>700</v>
      </c>
      <c r="F154" s="40">
        <v>0</v>
      </c>
      <c r="G154" s="40">
        <v>0</v>
      </c>
      <c r="H154" s="40">
        <v>0</v>
      </c>
      <c r="I154" s="41">
        <v>700</v>
      </c>
    </row>
    <row r="155" spans="1:10" s="39" customFormat="1" x14ac:dyDescent="0.25">
      <c r="B155" s="39" t="s">
        <v>409</v>
      </c>
      <c r="C155" s="39" t="s">
        <v>410</v>
      </c>
      <c r="D155" s="39" t="s">
        <v>825</v>
      </c>
      <c r="E155" s="40">
        <v>0</v>
      </c>
      <c r="F155" s="40">
        <v>500</v>
      </c>
      <c r="G155" s="40">
        <v>0</v>
      </c>
      <c r="H155" s="40">
        <v>0</v>
      </c>
      <c r="I155" s="41">
        <v>500</v>
      </c>
    </row>
    <row r="156" spans="1:10" s="39" customFormat="1" x14ac:dyDescent="0.25">
      <c r="B156" s="39" t="s">
        <v>602</v>
      </c>
      <c r="C156" s="39" t="s">
        <v>603</v>
      </c>
      <c r="D156" s="39" t="s">
        <v>825</v>
      </c>
      <c r="E156" s="40">
        <v>0</v>
      </c>
      <c r="F156" s="40">
        <v>0</v>
      </c>
      <c r="G156" s="40">
        <v>500</v>
      </c>
      <c r="H156" s="40">
        <v>0</v>
      </c>
      <c r="I156" s="41">
        <v>500</v>
      </c>
    </row>
    <row r="157" spans="1:10" s="39" customFormat="1" x14ac:dyDescent="0.25">
      <c r="B157" s="39" t="s">
        <v>478</v>
      </c>
      <c r="C157" s="39" t="s">
        <v>86</v>
      </c>
      <c r="D157" s="39" t="s">
        <v>825</v>
      </c>
      <c r="E157" s="40">
        <v>0</v>
      </c>
      <c r="F157" s="40">
        <v>0</v>
      </c>
      <c r="G157" s="40">
        <v>0</v>
      </c>
      <c r="H157" s="40">
        <v>0</v>
      </c>
      <c r="I157" s="41">
        <v>0</v>
      </c>
      <c r="J157" s="41">
        <f>SUM(I144:I157)</f>
        <v>27995</v>
      </c>
    </row>
    <row r="158" spans="1:10" s="42" customFormat="1" x14ac:dyDescent="0.25">
      <c r="A158" s="42">
        <v>9</v>
      </c>
      <c r="B158" s="42" t="s">
        <v>73</v>
      </c>
      <c r="C158" s="42" t="s">
        <v>74</v>
      </c>
      <c r="D158" s="42" t="s">
        <v>826</v>
      </c>
      <c r="E158" s="43">
        <v>1000</v>
      </c>
      <c r="F158" s="43">
        <v>1000</v>
      </c>
      <c r="G158" s="43">
        <v>2400</v>
      </c>
      <c r="H158" s="43">
        <v>2000</v>
      </c>
      <c r="I158" s="44">
        <v>6400</v>
      </c>
    </row>
    <row r="159" spans="1:10" s="42" customFormat="1" x14ac:dyDescent="0.25">
      <c r="B159" s="42" t="s">
        <v>49</v>
      </c>
      <c r="C159" s="42" t="s">
        <v>50</v>
      </c>
      <c r="D159" s="42" t="s">
        <v>826</v>
      </c>
      <c r="E159" s="43">
        <v>1000</v>
      </c>
      <c r="F159" s="43">
        <v>500</v>
      </c>
      <c r="G159" s="43">
        <v>0</v>
      </c>
      <c r="H159" s="43">
        <v>500</v>
      </c>
      <c r="I159" s="44">
        <v>2000</v>
      </c>
    </row>
    <row r="160" spans="1:10" s="42" customFormat="1" x14ac:dyDescent="0.25">
      <c r="B160" s="42" t="s">
        <v>59</v>
      </c>
      <c r="C160" s="42" t="s">
        <v>60</v>
      </c>
      <c r="D160" s="42" t="s">
        <v>826</v>
      </c>
      <c r="E160" s="43">
        <v>500</v>
      </c>
      <c r="F160" s="43">
        <v>0</v>
      </c>
      <c r="G160" s="43">
        <v>0</v>
      </c>
      <c r="H160" s="43">
        <v>1500</v>
      </c>
      <c r="I160" s="44">
        <v>2000</v>
      </c>
    </row>
    <row r="161" spans="1:10" s="42" customFormat="1" x14ac:dyDescent="0.25">
      <c r="B161" s="42" t="s">
        <v>436</v>
      </c>
      <c r="C161" s="42" t="s">
        <v>424</v>
      </c>
      <c r="D161" s="42" t="s">
        <v>826</v>
      </c>
      <c r="E161" s="43">
        <v>0</v>
      </c>
      <c r="F161" s="43">
        <v>500</v>
      </c>
      <c r="G161" s="43">
        <v>900</v>
      </c>
      <c r="H161" s="43">
        <v>500</v>
      </c>
      <c r="I161" s="44">
        <v>1900</v>
      </c>
    </row>
    <row r="162" spans="1:10" s="42" customFormat="1" x14ac:dyDescent="0.25">
      <c r="B162" s="42" t="s">
        <v>414</v>
      </c>
      <c r="C162" s="42" t="s">
        <v>415</v>
      </c>
      <c r="D162" s="42" t="s">
        <v>826</v>
      </c>
      <c r="E162" s="43">
        <v>0</v>
      </c>
      <c r="F162" s="43">
        <v>500</v>
      </c>
      <c r="G162" s="43">
        <v>900</v>
      </c>
      <c r="H162" s="43">
        <v>500</v>
      </c>
      <c r="I162" s="44">
        <v>1900</v>
      </c>
    </row>
    <row r="163" spans="1:10" s="42" customFormat="1" x14ac:dyDescent="0.25">
      <c r="B163" s="42" t="s">
        <v>231</v>
      </c>
      <c r="C163" s="42" t="s">
        <v>74</v>
      </c>
      <c r="D163" s="42" t="s">
        <v>826</v>
      </c>
      <c r="E163" s="43">
        <v>700</v>
      </c>
      <c r="F163" s="43">
        <v>0</v>
      </c>
      <c r="G163" s="43">
        <v>0</v>
      </c>
      <c r="H163" s="43">
        <v>1000</v>
      </c>
      <c r="I163" s="44">
        <v>1700</v>
      </c>
    </row>
    <row r="164" spans="1:10" s="42" customFormat="1" x14ac:dyDescent="0.25">
      <c r="B164" s="42" t="s">
        <v>31</v>
      </c>
      <c r="C164" s="42" t="s">
        <v>32</v>
      </c>
      <c r="D164" s="42" t="s">
        <v>826</v>
      </c>
      <c r="E164" s="43">
        <v>1000</v>
      </c>
      <c r="F164" s="43">
        <v>0</v>
      </c>
      <c r="G164" s="43">
        <v>500</v>
      </c>
      <c r="H164" s="43">
        <v>0</v>
      </c>
      <c r="I164" s="44">
        <v>1500</v>
      </c>
    </row>
    <row r="165" spans="1:10" s="42" customFormat="1" x14ac:dyDescent="0.25">
      <c r="B165" s="42" t="s">
        <v>180</v>
      </c>
      <c r="C165" s="42" t="s">
        <v>181</v>
      </c>
      <c r="D165" s="42" t="s">
        <v>826</v>
      </c>
      <c r="E165" s="43">
        <v>500</v>
      </c>
      <c r="F165" s="43">
        <v>0</v>
      </c>
      <c r="G165" s="43">
        <v>0</v>
      </c>
      <c r="H165" s="43">
        <v>500</v>
      </c>
      <c r="I165" s="44">
        <v>1000</v>
      </c>
    </row>
    <row r="166" spans="1:10" s="42" customFormat="1" x14ac:dyDescent="0.25">
      <c r="B166" s="42" t="s">
        <v>443</v>
      </c>
      <c r="C166" s="42" t="s">
        <v>444</v>
      </c>
      <c r="D166" s="42" t="s">
        <v>826</v>
      </c>
      <c r="E166" s="43">
        <v>0</v>
      </c>
      <c r="F166" s="43">
        <v>500</v>
      </c>
      <c r="G166" s="43">
        <v>0</v>
      </c>
      <c r="H166" s="43">
        <v>500</v>
      </c>
      <c r="I166" s="44">
        <v>1000</v>
      </c>
    </row>
    <row r="167" spans="1:10" s="42" customFormat="1" x14ac:dyDescent="0.25">
      <c r="B167" s="42" t="s">
        <v>616</v>
      </c>
      <c r="C167" s="42" t="s">
        <v>617</v>
      </c>
      <c r="D167" s="42" t="s">
        <v>826</v>
      </c>
      <c r="E167" s="43">
        <v>0</v>
      </c>
      <c r="F167" s="43">
        <v>0</v>
      </c>
      <c r="G167" s="43">
        <v>900</v>
      </c>
      <c r="H167" s="43">
        <v>0</v>
      </c>
      <c r="I167" s="44">
        <v>900</v>
      </c>
    </row>
    <row r="168" spans="1:10" s="42" customFormat="1" x14ac:dyDescent="0.25">
      <c r="B168" s="42" t="s">
        <v>242</v>
      </c>
      <c r="C168" s="42" t="s">
        <v>243</v>
      </c>
      <c r="D168" s="42" t="s">
        <v>826</v>
      </c>
      <c r="E168" s="43">
        <v>700</v>
      </c>
      <c r="F168" s="43">
        <v>0</v>
      </c>
      <c r="G168" s="43">
        <v>0</v>
      </c>
      <c r="H168" s="43">
        <v>0</v>
      </c>
      <c r="I168" s="44">
        <v>700</v>
      </c>
    </row>
    <row r="169" spans="1:10" s="42" customFormat="1" x14ac:dyDescent="0.25">
      <c r="B169" s="42" t="s">
        <v>155</v>
      </c>
      <c r="C169" s="42" t="s">
        <v>156</v>
      </c>
      <c r="D169" s="42" t="s">
        <v>826</v>
      </c>
      <c r="E169" s="43">
        <v>500</v>
      </c>
      <c r="F169" s="43">
        <v>0</v>
      </c>
      <c r="G169" s="43">
        <v>0</v>
      </c>
      <c r="H169" s="43">
        <v>0</v>
      </c>
      <c r="I169" s="44">
        <v>500</v>
      </c>
    </row>
    <row r="170" spans="1:10" s="42" customFormat="1" x14ac:dyDescent="0.25">
      <c r="B170" s="42" t="s">
        <v>191</v>
      </c>
      <c r="C170" s="42" t="s">
        <v>192</v>
      </c>
      <c r="D170" s="42" t="s">
        <v>826</v>
      </c>
      <c r="E170" s="43">
        <v>500</v>
      </c>
      <c r="F170" s="43">
        <v>0</v>
      </c>
      <c r="G170" s="43">
        <v>0</v>
      </c>
      <c r="H170" s="43">
        <v>0</v>
      </c>
      <c r="I170" s="44">
        <v>500</v>
      </c>
    </row>
    <row r="171" spans="1:10" s="42" customFormat="1" x14ac:dyDescent="0.25">
      <c r="B171" s="42" t="s">
        <v>423</v>
      </c>
      <c r="C171" s="42" t="s">
        <v>831</v>
      </c>
      <c r="D171" s="42" t="s">
        <v>826</v>
      </c>
      <c r="E171" s="43">
        <v>0</v>
      </c>
      <c r="F171" s="43">
        <v>500</v>
      </c>
      <c r="G171" s="43">
        <v>0</v>
      </c>
      <c r="H171" s="43">
        <v>0</v>
      </c>
      <c r="I171" s="44">
        <v>500</v>
      </c>
    </row>
    <row r="172" spans="1:10" s="42" customFormat="1" x14ac:dyDescent="0.25">
      <c r="B172" s="42" t="s">
        <v>440</v>
      </c>
      <c r="C172" s="42" t="s">
        <v>441</v>
      </c>
      <c r="D172" s="42" t="s">
        <v>826</v>
      </c>
      <c r="E172" s="43">
        <v>0</v>
      </c>
      <c r="F172" s="43">
        <v>500</v>
      </c>
      <c r="G172" s="43">
        <v>0</v>
      </c>
      <c r="H172" s="43">
        <v>0</v>
      </c>
      <c r="I172" s="44">
        <v>500</v>
      </c>
    </row>
    <row r="173" spans="1:10" s="42" customFormat="1" x14ac:dyDescent="0.25">
      <c r="B173" s="42" t="s">
        <v>581</v>
      </c>
      <c r="C173" s="42" t="s">
        <v>582</v>
      </c>
      <c r="D173" s="42" t="s">
        <v>826</v>
      </c>
      <c r="E173" s="43">
        <v>0</v>
      </c>
      <c r="F173" s="43">
        <v>0</v>
      </c>
      <c r="G173" s="43">
        <v>500</v>
      </c>
      <c r="H173" s="43">
        <v>0</v>
      </c>
      <c r="I173" s="44">
        <v>500</v>
      </c>
    </row>
    <row r="174" spans="1:10" s="42" customFormat="1" x14ac:dyDescent="0.25">
      <c r="B174" s="42" t="s">
        <v>227</v>
      </c>
      <c r="C174" s="42" t="s">
        <v>60</v>
      </c>
      <c r="D174" s="42" t="s">
        <v>826</v>
      </c>
      <c r="E174" s="43">
        <v>0</v>
      </c>
      <c r="F174" s="43">
        <v>0</v>
      </c>
      <c r="G174" s="43">
        <v>0</v>
      </c>
      <c r="H174" s="43">
        <v>0</v>
      </c>
      <c r="I174" s="44">
        <v>0</v>
      </c>
      <c r="J174" s="44">
        <f>SUM(I158:I174)</f>
        <v>23500</v>
      </c>
    </row>
    <row r="175" spans="1:10" s="45" customFormat="1" x14ac:dyDescent="0.25">
      <c r="A175" s="45">
        <v>10</v>
      </c>
      <c r="B175" s="45" t="s">
        <v>37</v>
      </c>
      <c r="C175" s="45" t="s">
        <v>38</v>
      </c>
      <c r="D175" s="45" t="s">
        <v>827</v>
      </c>
      <c r="E175" s="46">
        <v>1500</v>
      </c>
      <c r="F175" s="46">
        <v>1000</v>
      </c>
      <c r="G175" s="46">
        <v>1500</v>
      </c>
      <c r="H175" s="46">
        <v>1500</v>
      </c>
      <c r="I175" s="47">
        <v>5500</v>
      </c>
    </row>
    <row r="176" spans="1:10" s="45" customFormat="1" x14ac:dyDescent="0.25">
      <c r="B176" s="45" t="s">
        <v>319</v>
      </c>
      <c r="C176" s="45" t="s">
        <v>320</v>
      </c>
      <c r="D176" s="45" t="s">
        <v>827</v>
      </c>
      <c r="E176" s="46">
        <v>0</v>
      </c>
      <c r="F176" s="46">
        <v>1500</v>
      </c>
      <c r="G176" s="46">
        <v>1500</v>
      </c>
      <c r="H176" s="46">
        <v>1500</v>
      </c>
      <c r="I176" s="47">
        <v>4500</v>
      </c>
    </row>
    <row r="177" spans="1:10" s="45" customFormat="1" x14ac:dyDescent="0.25">
      <c r="B177" s="45" t="s">
        <v>695</v>
      </c>
      <c r="C177" s="45" t="s">
        <v>199</v>
      </c>
      <c r="D177" s="45" t="s">
        <v>827</v>
      </c>
      <c r="E177" s="46">
        <v>0</v>
      </c>
      <c r="F177" s="46">
        <v>0</v>
      </c>
      <c r="G177" s="46">
        <v>0</v>
      </c>
      <c r="H177" s="46">
        <v>3000</v>
      </c>
      <c r="I177" s="47">
        <v>3000</v>
      </c>
    </row>
    <row r="178" spans="1:10" s="45" customFormat="1" x14ac:dyDescent="0.25">
      <c r="B178" s="45" t="s">
        <v>198</v>
      </c>
      <c r="C178" s="45" t="s">
        <v>199</v>
      </c>
      <c r="D178" s="45" t="s">
        <v>827</v>
      </c>
      <c r="E178" s="46">
        <v>500</v>
      </c>
      <c r="F178" s="46">
        <v>1200</v>
      </c>
      <c r="G178" s="46">
        <v>500</v>
      </c>
      <c r="H178" s="46">
        <v>0</v>
      </c>
      <c r="I178" s="47">
        <v>2200</v>
      </c>
    </row>
    <row r="179" spans="1:10" s="45" customFormat="1" x14ac:dyDescent="0.25">
      <c r="B179" s="45" t="s">
        <v>233</v>
      </c>
      <c r="C179" s="45" t="s">
        <v>234</v>
      </c>
      <c r="D179" s="45" t="s">
        <v>827</v>
      </c>
      <c r="E179" s="46">
        <v>700</v>
      </c>
      <c r="F179" s="46">
        <v>0</v>
      </c>
      <c r="G179" s="46">
        <v>0</v>
      </c>
      <c r="H179" s="46">
        <v>500</v>
      </c>
      <c r="I179" s="47">
        <v>1200</v>
      </c>
    </row>
    <row r="180" spans="1:10" s="45" customFormat="1" x14ac:dyDescent="0.25">
      <c r="B180" s="45" t="s">
        <v>215</v>
      </c>
      <c r="C180" s="45" t="s">
        <v>199</v>
      </c>
      <c r="D180" s="45" t="s">
        <v>827</v>
      </c>
      <c r="E180" s="46">
        <v>1000</v>
      </c>
      <c r="F180" s="46">
        <v>0</v>
      </c>
      <c r="G180" s="46">
        <v>0</v>
      </c>
      <c r="H180" s="46">
        <v>0</v>
      </c>
      <c r="I180" s="47">
        <v>1000</v>
      </c>
    </row>
    <row r="181" spans="1:10" s="45" customFormat="1" x14ac:dyDescent="0.25">
      <c r="B181" s="45" t="s">
        <v>430</v>
      </c>
      <c r="C181" s="45" t="s">
        <v>431</v>
      </c>
      <c r="D181" s="45" t="s">
        <v>827</v>
      </c>
      <c r="E181" s="46">
        <v>0</v>
      </c>
      <c r="F181" s="46">
        <v>500</v>
      </c>
      <c r="G181" s="46">
        <v>0</v>
      </c>
      <c r="H181" s="46">
        <v>500</v>
      </c>
      <c r="I181" s="47">
        <v>1000</v>
      </c>
    </row>
    <row r="182" spans="1:10" s="45" customFormat="1" x14ac:dyDescent="0.25">
      <c r="B182" s="45" t="s">
        <v>428</v>
      </c>
      <c r="C182" s="45" t="s">
        <v>429</v>
      </c>
      <c r="D182" s="45" t="s">
        <v>827</v>
      </c>
      <c r="E182" s="46">
        <v>0</v>
      </c>
      <c r="F182" s="46">
        <v>500</v>
      </c>
      <c r="G182" s="46">
        <v>0</v>
      </c>
      <c r="H182" s="46">
        <v>0</v>
      </c>
      <c r="I182" s="47">
        <v>500</v>
      </c>
    </row>
    <row r="183" spans="1:10" s="45" customFormat="1" x14ac:dyDescent="0.25">
      <c r="B183" s="45" t="s">
        <v>445</v>
      </c>
      <c r="C183" s="45" t="s">
        <v>446</v>
      </c>
      <c r="D183" s="45" t="s">
        <v>827</v>
      </c>
      <c r="E183" s="46">
        <v>0</v>
      </c>
      <c r="F183" s="46">
        <v>500</v>
      </c>
      <c r="G183" s="46">
        <v>0</v>
      </c>
      <c r="H183" s="46">
        <v>0</v>
      </c>
      <c r="I183" s="47">
        <v>500</v>
      </c>
    </row>
    <row r="184" spans="1:10" s="45" customFormat="1" x14ac:dyDescent="0.25">
      <c r="B184" s="45" t="s">
        <v>607</v>
      </c>
      <c r="C184" s="45" t="s">
        <v>608</v>
      </c>
      <c r="D184" s="45" t="s">
        <v>827</v>
      </c>
      <c r="E184" s="46">
        <v>0</v>
      </c>
      <c r="F184" s="46">
        <v>0</v>
      </c>
      <c r="G184" s="46">
        <v>500</v>
      </c>
      <c r="H184" s="46">
        <v>0</v>
      </c>
      <c r="I184" s="47">
        <v>500</v>
      </c>
      <c r="J184" s="47">
        <f>SUM(I175:I184)</f>
        <v>19900</v>
      </c>
    </row>
    <row r="185" spans="1:10" s="48" customFormat="1" x14ac:dyDescent="0.25">
      <c r="A185" s="48">
        <v>11</v>
      </c>
      <c r="B185" s="48" t="s">
        <v>252</v>
      </c>
      <c r="C185" s="48" t="s">
        <v>253</v>
      </c>
      <c r="D185" s="48" t="s">
        <v>807</v>
      </c>
      <c r="E185" s="49">
        <v>5472</v>
      </c>
      <c r="F185" s="49">
        <v>4770</v>
      </c>
      <c r="G185" s="49">
        <v>4368</v>
      </c>
      <c r="H185" s="49">
        <v>0</v>
      </c>
      <c r="I185" s="50">
        <v>14610</v>
      </c>
    </row>
    <row r="186" spans="1:10" s="48" customFormat="1" x14ac:dyDescent="0.25">
      <c r="B186" s="48" t="s">
        <v>662</v>
      </c>
      <c r="C186" s="48" t="s">
        <v>663</v>
      </c>
      <c r="D186" s="48" t="s">
        <v>807</v>
      </c>
      <c r="E186" s="49">
        <v>0</v>
      </c>
      <c r="F186" s="49">
        <v>0</v>
      </c>
      <c r="G186" s="49">
        <v>1092</v>
      </c>
      <c r="H186" s="49">
        <v>3276</v>
      </c>
      <c r="I186" s="50">
        <v>4368</v>
      </c>
      <c r="J186" s="50">
        <f>SUM(I185,I186)</f>
        <v>18978</v>
      </c>
    </row>
    <row r="187" spans="1:10" s="51" customFormat="1" x14ac:dyDescent="0.25">
      <c r="A187" s="51">
        <v>12</v>
      </c>
      <c r="B187" s="51" t="s">
        <v>56</v>
      </c>
      <c r="C187" s="51" t="s">
        <v>57</v>
      </c>
      <c r="D187" s="51" t="s">
        <v>816</v>
      </c>
      <c r="E187" s="52">
        <v>1500</v>
      </c>
      <c r="F187" s="52">
        <v>1000</v>
      </c>
      <c r="G187" s="52">
        <v>0</v>
      </c>
      <c r="H187" s="52">
        <v>2000</v>
      </c>
      <c r="I187" s="53">
        <v>4500</v>
      </c>
    </row>
    <row r="188" spans="1:10" s="51" customFormat="1" x14ac:dyDescent="0.25">
      <c r="B188" s="51" t="s">
        <v>313</v>
      </c>
      <c r="C188" s="51" t="s">
        <v>314</v>
      </c>
      <c r="D188" s="51" t="s">
        <v>816</v>
      </c>
      <c r="E188" s="52">
        <v>0</v>
      </c>
      <c r="F188" s="52">
        <v>1000</v>
      </c>
      <c r="G188" s="52">
        <v>1000</v>
      </c>
      <c r="H188" s="52">
        <v>1500</v>
      </c>
      <c r="I188" s="53">
        <v>3500</v>
      </c>
    </row>
    <row r="189" spans="1:10" s="51" customFormat="1" x14ac:dyDescent="0.25">
      <c r="B189" s="51" t="s">
        <v>548</v>
      </c>
      <c r="C189" s="51" t="s">
        <v>314</v>
      </c>
      <c r="D189" s="51" t="s">
        <v>816</v>
      </c>
      <c r="E189" s="52">
        <v>0</v>
      </c>
      <c r="F189" s="52">
        <v>0</v>
      </c>
      <c r="G189" s="52">
        <v>3000</v>
      </c>
      <c r="H189" s="52">
        <v>0</v>
      </c>
      <c r="I189" s="53">
        <v>3000</v>
      </c>
    </row>
    <row r="190" spans="1:10" s="51" customFormat="1" x14ac:dyDescent="0.25">
      <c r="B190" s="51" t="s">
        <v>245</v>
      </c>
      <c r="C190" s="51" t="s">
        <v>246</v>
      </c>
      <c r="D190" s="51" t="s">
        <v>816</v>
      </c>
      <c r="E190" s="52">
        <v>700</v>
      </c>
      <c r="F190" s="52">
        <v>700</v>
      </c>
      <c r="G190" s="52">
        <v>900</v>
      </c>
      <c r="H190" s="52">
        <v>0</v>
      </c>
      <c r="I190" s="53">
        <v>2300</v>
      </c>
    </row>
    <row r="191" spans="1:10" s="51" customFormat="1" x14ac:dyDescent="0.25">
      <c r="B191" s="51" t="s">
        <v>247</v>
      </c>
      <c r="C191" s="51" t="s">
        <v>248</v>
      </c>
      <c r="D191" s="51" t="s">
        <v>816</v>
      </c>
      <c r="E191" s="52">
        <v>700</v>
      </c>
      <c r="F191" s="52">
        <v>0</v>
      </c>
      <c r="G191" s="52">
        <v>1500</v>
      </c>
      <c r="H191" s="52">
        <v>0</v>
      </c>
      <c r="I191" s="53">
        <v>2200</v>
      </c>
    </row>
    <row r="192" spans="1:10" s="51" customFormat="1" x14ac:dyDescent="0.25">
      <c r="B192" s="51" t="s">
        <v>654</v>
      </c>
      <c r="C192" s="51" t="s">
        <v>655</v>
      </c>
      <c r="D192" s="51" t="s">
        <v>816</v>
      </c>
      <c r="E192" s="52">
        <v>0</v>
      </c>
      <c r="F192" s="52">
        <v>0</v>
      </c>
      <c r="G192" s="52">
        <v>1092</v>
      </c>
      <c r="H192" s="52">
        <v>0</v>
      </c>
      <c r="I192" s="53">
        <v>1092</v>
      </c>
    </row>
    <row r="193" spans="1:10" s="51" customFormat="1" x14ac:dyDescent="0.25">
      <c r="B193" s="51" t="s">
        <v>648</v>
      </c>
      <c r="C193" s="51" t="s">
        <v>649</v>
      </c>
      <c r="D193" s="51" t="s">
        <v>816</v>
      </c>
      <c r="E193" s="52">
        <v>0</v>
      </c>
      <c r="F193" s="52">
        <v>0</v>
      </c>
      <c r="G193" s="52">
        <v>1092</v>
      </c>
      <c r="H193" s="52">
        <v>0</v>
      </c>
      <c r="I193" s="53">
        <v>1092</v>
      </c>
    </row>
    <row r="194" spans="1:10" s="51" customFormat="1" x14ac:dyDescent="0.25">
      <c r="B194" s="51" t="s">
        <v>76</v>
      </c>
      <c r="C194" s="51" t="s">
        <v>77</v>
      </c>
      <c r="D194" s="51" t="s">
        <v>816</v>
      </c>
      <c r="E194" s="52">
        <v>1000</v>
      </c>
      <c r="F194" s="52">
        <v>0</v>
      </c>
      <c r="G194" s="52">
        <v>0</v>
      </c>
      <c r="H194" s="52">
        <v>0</v>
      </c>
      <c r="I194" s="53">
        <v>1000</v>
      </c>
      <c r="J194" s="53">
        <f>SUM(I194,I193,I192,I191,I190,I189,I188,I187)</f>
        <v>18684</v>
      </c>
    </row>
    <row r="195" spans="1:10" s="54" customFormat="1" x14ac:dyDescent="0.25">
      <c r="A195" s="54">
        <v>13</v>
      </c>
      <c r="B195" s="54" t="s">
        <v>21</v>
      </c>
      <c r="C195" s="54" t="s">
        <v>9</v>
      </c>
      <c r="D195" s="54" t="s">
        <v>822</v>
      </c>
      <c r="E195" s="55">
        <v>6200</v>
      </c>
      <c r="F195" s="55">
        <v>3200</v>
      </c>
      <c r="G195" s="55">
        <v>3000</v>
      </c>
      <c r="H195" s="55">
        <v>2500</v>
      </c>
      <c r="I195" s="56">
        <v>14900</v>
      </c>
    </row>
    <row r="196" spans="1:10" s="54" customFormat="1" x14ac:dyDescent="0.25">
      <c r="B196" s="54" t="s">
        <v>8</v>
      </c>
      <c r="C196" s="54" t="s">
        <v>9</v>
      </c>
      <c r="D196" s="54" t="s">
        <v>822</v>
      </c>
      <c r="E196" s="55">
        <v>1000</v>
      </c>
      <c r="F196" s="55">
        <v>0</v>
      </c>
      <c r="G196" s="55">
        <v>1000</v>
      </c>
      <c r="H196" s="55">
        <v>0</v>
      </c>
      <c r="I196" s="56">
        <v>2000</v>
      </c>
    </row>
    <row r="197" spans="1:10" s="54" customFormat="1" x14ac:dyDescent="0.25">
      <c r="B197" s="54" t="s">
        <v>526</v>
      </c>
      <c r="C197" s="54" t="s">
        <v>527</v>
      </c>
      <c r="D197" s="54" t="s">
        <v>822</v>
      </c>
      <c r="E197" s="55">
        <v>0</v>
      </c>
      <c r="F197" s="55">
        <v>0</v>
      </c>
      <c r="G197" s="55">
        <v>0</v>
      </c>
      <c r="H197" s="55">
        <v>0</v>
      </c>
      <c r="I197" s="56">
        <v>0</v>
      </c>
      <c r="J197" s="56">
        <f>SUM(I197,I196,I195)</f>
        <v>16900</v>
      </c>
    </row>
    <row r="198" spans="1:10" s="57" customFormat="1" x14ac:dyDescent="0.25">
      <c r="A198" s="57">
        <v>14</v>
      </c>
      <c r="B198" s="57" t="s">
        <v>639</v>
      </c>
      <c r="C198" s="57" t="s">
        <v>95</v>
      </c>
      <c r="D198" s="57" t="s">
        <v>813</v>
      </c>
      <c r="E198" s="58">
        <v>0</v>
      </c>
      <c r="F198" s="58">
        <v>0</v>
      </c>
      <c r="G198" s="58">
        <v>5000</v>
      </c>
      <c r="H198" s="58">
        <v>0</v>
      </c>
      <c r="I198" s="59">
        <v>5000</v>
      </c>
    </row>
    <row r="199" spans="1:10" s="57" customFormat="1" x14ac:dyDescent="0.25">
      <c r="B199" s="57" t="s">
        <v>225</v>
      </c>
      <c r="C199" s="57" t="s">
        <v>95</v>
      </c>
      <c r="D199" s="57" t="s">
        <v>813</v>
      </c>
      <c r="E199" s="58">
        <v>1500</v>
      </c>
      <c r="F199" s="58">
        <v>1000</v>
      </c>
      <c r="G199" s="58">
        <v>0</v>
      </c>
      <c r="H199" s="58">
        <v>0</v>
      </c>
      <c r="I199" s="59">
        <v>2500</v>
      </c>
    </row>
    <row r="200" spans="1:10" s="57" customFormat="1" x14ac:dyDescent="0.25">
      <c r="B200" s="57" t="s">
        <v>544</v>
      </c>
      <c r="C200" s="57" t="s">
        <v>95</v>
      </c>
      <c r="D200" s="57" t="s">
        <v>813</v>
      </c>
      <c r="E200" s="58">
        <v>0</v>
      </c>
      <c r="F200" s="58">
        <v>0</v>
      </c>
      <c r="G200" s="58">
        <v>2026</v>
      </c>
      <c r="H200" s="58">
        <v>0</v>
      </c>
      <c r="I200" s="59">
        <v>2026</v>
      </c>
      <c r="J200" s="59">
        <f>SUM(I200,I199,I198)</f>
        <v>9526</v>
      </c>
    </row>
    <row r="201" spans="1:10" s="60" customFormat="1" ht="15" customHeight="1" x14ac:dyDescent="0.25">
      <c r="A201" s="60">
        <v>15</v>
      </c>
      <c r="B201" s="60" t="s">
        <v>769</v>
      </c>
      <c r="C201" s="60" t="s">
        <v>499</v>
      </c>
      <c r="D201" s="60" t="s">
        <v>814</v>
      </c>
      <c r="E201" s="61">
        <v>0</v>
      </c>
      <c r="F201" s="61">
        <v>0</v>
      </c>
      <c r="G201" s="61">
        <v>0</v>
      </c>
      <c r="H201" s="61">
        <v>6000</v>
      </c>
      <c r="I201" s="62">
        <v>6000</v>
      </c>
    </row>
    <row r="202" spans="1:10" s="60" customFormat="1" x14ac:dyDescent="0.25">
      <c r="B202" s="60" t="s">
        <v>646</v>
      </c>
      <c r="C202" s="60" t="s">
        <v>499</v>
      </c>
      <c r="D202" s="60" t="s">
        <v>814</v>
      </c>
      <c r="E202" s="61">
        <v>0</v>
      </c>
      <c r="F202" s="61">
        <v>0</v>
      </c>
      <c r="G202" s="61">
        <v>0</v>
      </c>
      <c r="H202" s="61">
        <v>3276</v>
      </c>
      <c r="I202" s="62">
        <v>3276</v>
      </c>
      <c r="J202" s="62">
        <f>SUM(I202,I201)</f>
        <v>9276</v>
      </c>
    </row>
    <row r="203" spans="1:10" s="63" customFormat="1" x14ac:dyDescent="0.25">
      <c r="A203" s="63">
        <v>16</v>
      </c>
      <c r="B203" s="63" t="s">
        <v>43</v>
      </c>
      <c r="C203" s="63" t="s">
        <v>44</v>
      </c>
      <c r="D203" s="63" t="s">
        <v>830</v>
      </c>
      <c r="E203" s="64">
        <v>1500</v>
      </c>
      <c r="F203" s="64">
        <v>1000</v>
      </c>
      <c r="G203" s="64">
        <v>1500</v>
      </c>
      <c r="H203" s="64">
        <v>1500</v>
      </c>
      <c r="I203" s="65">
        <v>5500</v>
      </c>
      <c r="J203" s="66"/>
    </row>
    <row r="204" spans="1:10" s="63" customFormat="1" x14ac:dyDescent="0.25">
      <c r="B204" s="63" t="s">
        <v>651</v>
      </c>
      <c r="C204" s="63" t="s">
        <v>652</v>
      </c>
      <c r="D204" s="63" t="s">
        <v>830</v>
      </c>
      <c r="E204" s="64">
        <v>0</v>
      </c>
      <c r="F204" s="64">
        <v>0</v>
      </c>
      <c r="G204" s="64">
        <v>3276</v>
      </c>
      <c r="H204" s="64">
        <v>0</v>
      </c>
      <c r="I204" s="65">
        <v>3276</v>
      </c>
      <c r="J204" s="65">
        <f>SUM(I204,I203)</f>
        <v>8776</v>
      </c>
    </row>
    <row r="205" spans="1:10" s="67" customFormat="1" x14ac:dyDescent="0.25">
      <c r="A205" s="67">
        <v>17</v>
      </c>
      <c r="B205" s="67" t="s">
        <v>498</v>
      </c>
      <c r="C205" s="67" t="s">
        <v>499</v>
      </c>
      <c r="D205" s="67" t="s">
        <v>815</v>
      </c>
      <c r="E205" s="68">
        <v>0</v>
      </c>
      <c r="F205" s="68">
        <v>0</v>
      </c>
      <c r="G205" s="68">
        <v>5000</v>
      </c>
      <c r="H205" s="68">
        <v>0</v>
      </c>
      <c r="I205" s="69">
        <v>5000</v>
      </c>
    </row>
    <row r="206" spans="1:10" s="67" customFormat="1" x14ac:dyDescent="0.25">
      <c r="B206" s="67" t="s">
        <v>761</v>
      </c>
      <c r="C206" s="67" t="s">
        <v>499</v>
      </c>
      <c r="D206" s="67" t="s">
        <v>815</v>
      </c>
      <c r="E206" s="68">
        <v>0</v>
      </c>
      <c r="F206" s="68">
        <v>0</v>
      </c>
      <c r="G206" s="68">
        <v>0</v>
      </c>
      <c r="H206" s="68">
        <v>3276</v>
      </c>
      <c r="I206" s="69">
        <v>3276</v>
      </c>
      <c r="J206" s="69">
        <f>SUM(I206,I205)</f>
        <v>8276</v>
      </c>
    </row>
    <row r="207" spans="1:10" s="54" customFormat="1" x14ac:dyDescent="0.25">
      <c r="A207" s="54">
        <v>18</v>
      </c>
      <c r="B207" s="54" t="s">
        <v>782</v>
      </c>
      <c r="C207" s="54" t="s">
        <v>808</v>
      </c>
      <c r="D207" s="54" t="s">
        <v>809</v>
      </c>
      <c r="E207" s="55">
        <v>0</v>
      </c>
      <c r="F207" s="55">
        <v>0</v>
      </c>
      <c r="G207" s="55">
        <v>0</v>
      </c>
      <c r="H207" s="55">
        <v>5000</v>
      </c>
      <c r="I207" s="56">
        <v>5000</v>
      </c>
    </row>
    <row r="208" spans="1:10" s="54" customFormat="1" x14ac:dyDescent="0.25">
      <c r="B208" s="54" t="s">
        <v>673</v>
      </c>
      <c r="C208" s="54" t="s">
        <v>95</v>
      </c>
      <c r="D208" s="54" t="s">
        <v>809</v>
      </c>
      <c r="E208" s="55">
        <v>0</v>
      </c>
      <c r="F208" s="55">
        <v>0</v>
      </c>
      <c r="G208" s="55">
        <v>2184</v>
      </c>
      <c r="H208" s="55">
        <v>0</v>
      </c>
      <c r="I208" s="56">
        <v>2184</v>
      </c>
    </row>
    <row r="209" spans="1:10" s="54" customFormat="1" x14ac:dyDescent="0.25">
      <c r="B209" s="54" t="s">
        <v>256</v>
      </c>
      <c r="C209" s="54" t="s">
        <v>95</v>
      </c>
      <c r="D209" s="54" t="s">
        <v>809</v>
      </c>
      <c r="E209" s="55">
        <v>0</v>
      </c>
      <c r="F209" s="55">
        <v>0</v>
      </c>
      <c r="G209" s="55">
        <v>0</v>
      </c>
      <c r="H209" s="55">
        <v>0</v>
      </c>
      <c r="I209" s="56">
        <v>0</v>
      </c>
    </row>
    <row r="210" spans="1:10" s="54" customFormat="1" x14ac:dyDescent="0.25">
      <c r="B210" s="54" t="s">
        <v>464</v>
      </c>
      <c r="C210" s="54" t="s">
        <v>95</v>
      </c>
      <c r="D210" s="54" t="s">
        <v>809</v>
      </c>
      <c r="E210" s="55">
        <v>0</v>
      </c>
      <c r="F210" s="55">
        <v>0</v>
      </c>
      <c r="G210" s="55">
        <v>0</v>
      </c>
      <c r="H210" s="55">
        <v>0</v>
      </c>
      <c r="I210" s="56">
        <v>0</v>
      </c>
    </row>
    <row r="211" spans="1:10" s="54" customFormat="1" x14ac:dyDescent="0.25">
      <c r="B211" s="54" t="s">
        <v>537</v>
      </c>
      <c r="C211" s="54" t="s">
        <v>95</v>
      </c>
      <c r="D211" s="54" t="s">
        <v>809</v>
      </c>
      <c r="E211" s="55">
        <v>0</v>
      </c>
      <c r="F211" s="55">
        <v>0</v>
      </c>
      <c r="G211" s="55">
        <v>0</v>
      </c>
      <c r="H211" s="55">
        <v>0</v>
      </c>
      <c r="I211" s="56">
        <v>0</v>
      </c>
      <c r="J211" s="56">
        <f>SUM(I211,I210,I209,I208,I207)</f>
        <v>7184</v>
      </c>
    </row>
    <row r="212" spans="1:10" s="70" customFormat="1" x14ac:dyDescent="0.25">
      <c r="A212" s="70">
        <v>19</v>
      </c>
      <c r="B212" s="70" t="s">
        <v>194</v>
      </c>
      <c r="C212" s="70" t="s">
        <v>195</v>
      </c>
      <c r="D212" s="70" t="s">
        <v>828</v>
      </c>
      <c r="E212" s="71">
        <v>500</v>
      </c>
      <c r="F212" s="71">
        <v>0</v>
      </c>
      <c r="G212" s="71">
        <v>600</v>
      </c>
      <c r="H212" s="71">
        <v>1000</v>
      </c>
      <c r="I212" s="72">
        <v>2100</v>
      </c>
    </row>
    <row r="213" spans="1:10" s="70" customFormat="1" x14ac:dyDescent="0.25">
      <c r="B213" s="70" t="s">
        <v>300</v>
      </c>
      <c r="C213" s="70" t="s">
        <v>301</v>
      </c>
      <c r="D213" s="70" t="s">
        <v>828</v>
      </c>
      <c r="E213" s="71">
        <v>1140</v>
      </c>
      <c r="F213" s="71">
        <v>0</v>
      </c>
      <c r="G213" s="71">
        <v>0</v>
      </c>
      <c r="H213" s="71">
        <v>0</v>
      </c>
      <c r="I213" s="72">
        <v>1140</v>
      </c>
      <c r="J213" s="72">
        <f>SUM(I213,I212)</f>
        <v>3240</v>
      </c>
    </row>
    <row r="214" spans="1:10" s="73" customFormat="1" x14ac:dyDescent="0.25">
      <c r="A214" s="73">
        <v>20</v>
      </c>
      <c r="B214" s="73" t="s">
        <v>573</v>
      </c>
      <c r="C214" s="73" t="s">
        <v>574</v>
      </c>
      <c r="D214" s="73" t="s">
        <v>832</v>
      </c>
      <c r="E214" s="74">
        <v>0</v>
      </c>
      <c r="F214" s="74">
        <v>0</v>
      </c>
      <c r="G214" s="74">
        <v>0</v>
      </c>
      <c r="H214" s="74">
        <v>0</v>
      </c>
      <c r="I214" s="75">
        <v>0</v>
      </c>
    </row>
    <row r="215" spans="1:10" s="73" customFormat="1" x14ac:dyDescent="0.25">
      <c r="B215" s="73" t="s">
        <v>635</v>
      </c>
      <c r="C215" s="73" t="s">
        <v>636</v>
      </c>
      <c r="D215" s="73" t="s">
        <v>817</v>
      </c>
      <c r="E215" s="74">
        <v>0</v>
      </c>
      <c r="F215" s="74">
        <v>0</v>
      </c>
      <c r="G215" s="74">
        <v>3039</v>
      </c>
      <c r="H215" s="74">
        <v>0</v>
      </c>
      <c r="I215" s="75">
        <v>3039</v>
      </c>
      <c r="J215" s="75">
        <v>3039</v>
      </c>
    </row>
    <row r="216" spans="1:10" s="76" customFormat="1" x14ac:dyDescent="0.25">
      <c r="A216" s="76">
        <v>21</v>
      </c>
      <c r="B216" s="76" t="s">
        <v>518</v>
      </c>
      <c r="C216" s="76" t="s">
        <v>499</v>
      </c>
      <c r="D216" s="76" t="s">
        <v>818</v>
      </c>
      <c r="E216" s="77">
        <v>0</v>
      </c>
      <c r="F216" s="77">
        <v>0</v>
      </c>
      <c r="G216" s="77">
        <v>0</v>
      </c>
      <c r="H216" s="77">
        <v>0</v>
      </c>
      <c r="I216" s="78">
        <v>0</v>
      </c>
    </row>
    <row r="217" spans="1:10" s="76" customFormat="1" x14ac:dyDescent="0.25">
      <c r="B217" s="76" t="s">
        <v>659</v>
      </c>
      <c r="C217" s="76" t="s">
        <v>660</v>
      </c>
      <c r="D217" s="76" t="s">
        <v>818</v>
      </c>
      <c r="E217" s="77">
        <v>0</v>
      </c>
      <c r="F217" s="77">
        <v>0</v>
      </c>
      <c r="G217" s="77">
        <v>2184</v>
      </c>
      <c r="H217" s="77">
        <v>0</v>
      </c>
      <c r="I217" s="78">
        <v>2184</v>
      </c>
    </row>
    <row r="218" spans="1:10" s="76" customFormat="1" x14ac:dyDescent="0.25">
      <c r="B218" s="76" t="s">
        <v>715</v>
      </c>
      <c r="C218" s="76" t="s">
        <v>499</v>
      </c>
      <c r="D218" s="76" t="s">
        <v>818</v>
      </c>
      <c r="E218" s="77">
        <v>0</v>
      </c>
      <c r="F218" s="77">
        <v>0</v>
      </c>
      <c r="G218" s="77">
        <v>0</v>
      </c>
      <c r="H218" s="77">
        <v>0</v>
      </c>
      <c r="I218" s="78">
        <v>0</v>
      </c>
      <c r="J218" s="78">
        <f>SUM(I218,I217,I216)</f>
        <v>2184</v>
      </c>
    </row>
    <row r="219" spans="1:10" s="79" customFormat="1" x14ac:dyDescent="0.25">
      <c r="A219" s="79">
        <v>22</v>
      </c>
      <c r="B219" s="79" t="s">
        <v>670</v>
      </c>
      <c r="C219" s="79" t="s">
        <v>671</v>
      </c>
      <c r="D219" s="79" t="s">
        <v>810</v>
      </c>
      <c r="E219" s="80">
        <v>0</v>
      </c>
      <c r="F219" s="80">
        <v>0</v>
      </c>
      <c r="G219" s="80">
        <v>2184</v>
      </c>
      <c r="H219" s="80">
        <v>0</v>
      </c>
      <c r="I219" s="81">
        <v>2184</v>
      </c>
      <c r="J219" s="81">
        <v>2184</v>
      </c>
    </row>
    <row r="220" spans="1:10" s="67" customFormat="1" x14ac:dyDescent="0.25">
      <c r="A220" s="67">
        <v>23</v>
      </c>
      <c r="B220" s="67" t="s">
        <v>161</v>
      </c>
      <c r="C220" s="67" t="s">
        <v>162</v>
      </c>
      <c r="D220" s="67" t="s">
        <v>819</v>
      </c>
      <c r="E220" s="68">
        <v>500</v>
      </c>
      <c r="F220" s="68">
        <v>0</v>
      </c>
      <c r="G220" s="68">
        <v>0</v>
      </c>
      <c r="H220" s="68">
        <v>500</v>
      </c>
      <c r="I220" s="69">
        <v>1000</v>
      </c>
    </row>
    <row r="221" spans="1:10" s="67" customFormat="1" x14ac:dyDescent="0.25">
      <c r="B221" s="67" t="s">
        <v>752</v>
      </c>
      <c r="C221" s="67" t="s">
        <v>753</v>
      </c>
      <c r="D221" s="67" t="s">
        <v>819</v>
      </c>
      <c r="E221" s="68">
        <v>0</v>
      </c>
      <c r="F221" s="68">
        <v>0</v>
      </c>
      <c r="G221" s="68">
        <v>0</v>
      </c>
      <c r="H221" s="68">
        <v>0</v>
      </c>
      <c r="I221" s="69">
        <v>0</v>
      </c>
      <c r="J221" s="69">
        <f>SUM(I221,I220)</f>
        <v>1000</v>
      </c>
    </row>
    <row r="222" spans="1:10" s="82" customFormat="1" x14ac:dyDescent="0.25">
      <c r="A222" s="82">
        <v>24</v>
      </c>
      <c r="B222" s="82" t="s">
        <v>765</v>
      </c>
      <c r="C222" s="82" t="s">
        <v>766</v>
      </c>
      <c r="D222" s="82" t="s">
        <v>820</v>
      </c>
      <c r="E222" s="83">
        <v>0</v>
      </c>
      <c r="F222" s="83">
        <v>0</v>
      </c>
      <c r="G222" s="83">
        <v>0</v>
      </c>
      <c r="H222" s="83">
        <v>0</v>
      </c>
      <c r="I222" s="84">
        <v>0</v>
      </c>
      <c r="J222" s="84">
        <v>0</v>
      </c>
    </row>
    <row r="223" spans="1:10" s="85" customFormat="1" x14ac:dyDescent="0.25">
      <c r="A223" s="85">
        <v>25</v>
      </c>
      <c r="B223" s="85" t="s">
        <v>338</v>
      </c>
      <c r="C223" s="85" t="s">
        <v>339</v>
      </c>
      <c r="D223" s="85" t="s">
        <v>829</v>
      </c>
      <c r="E223" s="86">
        <v>0</v>
      </c>
      <c r="F223" s="86">
        <v>0</v>
      </c>
      <c r="G223" s="86">
        <v>0</v>
      </c>
      <c r="H223" s="86">
        <v>0</v>
      </c>
      <c r="I223" s="87">
        <v>0</v>
      </c>
      <c r="J223" s="86">
        <v>0</v>
      </c>
    </row>
    <row r="224" spans="1:10" s="17" customFormat="1" x14ac:dyDescent="0.25">
      <c r="E224" s="88"/>
      <c r="F224" s="88"/>
      <c r="G224" s="88"/>
      <c r="H224" s="88"/>
      <c r="I224" s="89"/>
      <c r="J224" s="88"/>
    </row>
    <row r="225" spans="1:10" x14ac:dyDescent="0.25">
      <c r="B225" s="11" t="s">
        <v>804</v>
      </c>
      <c r="C225" s="11"/>
      <c r="D225" s="11"/>
      <c r="E225" s="12"/>
      <c r="F225" s="12"/>
      <c r="G225" s="12"/>
      <c r="H225" s="12"/>
      <c r="I225" s="13"/>
    </row>
    <row r="226" spans="1:10" x14ac:dyDescent="0.25">
      <c r="A226" s="91"/>
      <c r="B226" s="91"/>
      <c r="C226" s="91"/>
      <c r="D226" s="91"/>
      <c r="E226" s="91"/>
      <c r="F226" s="91"/>
      <c r="G226" s="91"/>
      <c r="H226" s="91"/>
      <c r="I226" s="91"/>
    </row>
    <row r="227" spans="1:10" x14ac:dyDescent="0.25">
      <c r="E227"/>
      <c r="F227"/>
      <c r="G227"/>
      <c r="H227"/>
      <c r="I227" s="8"/>
    </row>
    <row r="230" spans="1:10" x14ac:dyDescent="0.25">
      <c r="J230" s="10"/>
    </row>
    <row r="231" spans="1:10" x14ac:dyDescent="0.25">
      <c r="J231" s="10"/>
    </row>
    <row r="232" spans="1:10" x14ac:dyDescent="0.25">
      <c r="E232"/>
      <c r="F232"/>
      <c r="G232"/>
      <c r="H232"/>
      <c r="I232" s="8"/>
    </row>
    <row r="233" spans="1:10" x14ac:dyDescent="0.25">
      <c r="J233" s="15"/>
    </row>
    <row r="234" spans="1:10" x14ac:dyDescent="0.25">
      <c r="J234" s="10"/>
    </row>
  </sheetData>
  <mergeCells count="2">
    <mergeCell ref="A29:I29"/>
    <mergeCell ref="A226:I2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9205-D796-42CB-B26C-4E18FE43527D}">
  <dimension ref="A1:K646"/>
  <sheetViews>
    <sheetView workbookViewId="0">
      <selection activeCell="D29" sqref="D29"/>
    </sheetView>
  </sheetViews>
  <sheetFormatPr defaultRowHeight="15" x14ac:dyDescent="0.25"/>
  <cols>
    <col min="1" max="1" width="29.140625" customWidth="1"/>
    <col min="2" max="2" width="7.5703125" customWidth="1"/>
    <col min="3" max="3" width="18.5703125" customWidth="1"/>
    <col min="4" max="4" width="9" customWidth="1"/>
    <col min="5" max="5" width="14.28515625" customWidth="1"/>
    <col min="6" max="6" width="14.42578125" customWidth="1"/>
    <col min="7" max="7" width="10.42578125" customWidth="1"/>
    <col min="11" max="11" width="12.5703125" bestFit="1" customWidth="1"/>
  </cols>
  <sheetData>
    <row r="1" spans="1:11" x14ac:dyDescent="0.25">
      <c r="A1" t="s">
        <v>785</v>
      </c>
      <c r="B1" t="s">
        <v>786</v>
      </c>
      <c r="C1" t="s">
        <v>787</v>
      </c>
      <c r="D1" t="s">
        <v>788</v>
      </c>
      <c r="E1" t="s">
        <v>789</v>
      </c>
      <c r="F1" t="s">
        <v>790</v>
      </c>
      <c r="G1">
        <v>2018</v>
      </c>
      <c r="H1" s="3">
        <v>2019</v>
      </c>
      <c r="I1" s="4">
        <v>2020</v>
      </c>
      <c r="J1" s="5">
        <v>2021</v>
      </c>
      <c r="K1" t="s">
        <v>791</v>
      </c>
    </row>
    <row r="2" spans="1:11" x14ac:dyDescent="0.25">
      <c r="A2" t="s">
        <v>0</v>
      </c>
      <c r="B2" t="s">
        <v>6</v>
      </c>
      <c r="C2" t="s">
        <v>1</v>
      </c>
      <c r="D2">
        <v>2018</v>
      </c>
      <c r="E2" s="1">
        <v>2026</v>
      </c>
      <c r="F2" s="1">
        <v>2026</v>
      </c>
      <c r="G2" s="1">
        <v>2026</v>
      </c>
    </row>
    <row r="3" spans="1:11" s="4" customFormat="1" x14ac:dyDescent="0.25">
      <c r="C3" s="4" t="s">
        <v>468</v>
      </c>
      <c r="D3" s="4">
        <v>2020</v>
      </c>
      <c r="E3" s="4">
        <v>2729</v>
      </c>
      <c r="F3" s="4">
        <v>2729</v>
      </c>
      <c r="G3"/>
      <c r="I3" s="4">
        <v>2729</v>
      </c>
      <c r="K3" s="6">
        <f>SUM(I3,G2)</f>
        <v>4755</v>
      </c>
    </row>
    <row r="4" spans="1:11" x14ac:dyDescent="0.25">
      <c r="A4" t="s">
        <v>2</v>
      </c>
      <c r="B4" t="s">
        <v>3</v>
      </c>
      <c r="C4" t="s">
        <v>4</v>
      </c>
      <c r="D4">
        <v>2018</v>
      </c>
      <c r="E4" s="1">
        <v>7257</v>
      </c>
      <c r="F4" s="1">
        <v>0</v>
      </c>
    </row>
    <row r="5" spans="1:11" x14ac:dyDescent="0.25">
      <c r="C5" t="s">
        <v>112</v>
      </c>
      <c r="D5">
        <v>2018</v>
      </c>
      <c r="E5" s="1">
        <v>7100</v>
      </c>
      <c r="F5" s="1">
        <v>5000</v>
      </c>
      <c r="G5" s="1">
        <v>5000</v>
      </c>
    </row>
    <row r="6" spans="1:11" x14ac:dyDescent="0.25">
      <c r="C6" t="s">
        <v>139</v>
      </c>
      <c r="D6">
        <v>2018</v>
      </c>
      <c r="E6">
        <v>7400</v>
      </c>
      <c r="F6">
        <v>0</v>
      </c>
    </row>
    <row r="7" spans="1:11" s="3" customFormat="1" x14ac:dyDescent="0.25">
      <c r="C7" s="3" t="s">
        <v>357</v>
      </c>
      <c r="D7" s="3">
        <v>2019</v>
      </c>
      <c r="E7" s="3">
        <v>4800</v>
      </c>
      <c r="F7" s="3">
        <v>0</v>
      </c>
      <c r="G7"/>
    </row>
    <row r="8" spans="1:11" x14ac:dyDescent="0.25">
      <c r="A8" s="3"/>
      <c r="B8" s="3"/>
      <c r="C8" s="3" t="s">
        <v>4</v>
      </c>
      <c r="D8" s="3">
        <v>2019</v>
      </c>
      <c r="E8" s="3">
        <v>14180</v>
      </c>
      <c r="F8" s="3">
        <v>0</v>
      </c>
    </row>
    <row r="9" spans="1:11" x14ac:dyDescent="0.25">
      <c r="A9" s="4"/>
      <c r="B9" s="4"/>
      <c r="C9" s="4" t="s">
        <v>529</v>
      </c>
      <c r="D9" s="4">
        <v>2020</v>
      </c>
      <c r="E9" s="4">
        <v>10480</v>
      </c>
      <c r="F9" s="4">
        <v>0</v>
      </c>
    </row>
    <row r="10" spans="1:11" x14ac:dyDescent="0.25">
      <c r="A10" s="4"/>
      <c r="B10" s="4"/>
      <c r="C10" s="4" t="s">
        <v>531</v>
      </c>
      <c r="D10" s="4">
        <v>2020</v>
      </c>
      <c r="E10" s="4">
        <v>5850</v>
      </c>
      <c r="F10" s="4">
        <v>0</v>
      </c>
    </row>
    <row r="11" spans="1:11" s="5" customFormat="1" x14ac:dyDescent="0.25">
      <c r="C11" s="5" t="s">
        <v>679</v>
      </c>
      <c r="D11" s="5">
        <v>2021</v>
      </c>
      <c r="E11" s="5">
        <v>10880</v>
      </c>
      <c r="F11" s="5">
        <v>3000</v>
      </c>
      <c r="G11"/>
    </row>
    <row r="12" spans="1:11" x14ac:dyDescent="0.25">
      <c r="A12" s="5"/>
      <c r="B12" s="5"/>
      <c r="C12" s="5" t="s">
        <v>770</v>
      </c>
      <c r="D12" s="5">
        <v>2021</v>
      </c>
      <c r="E12" s="5">
        <v>5000</v>
      </c>
      <c r="F12" s="5">
        <v>3000</v>
      </c>
      <c r="G12" s="1"/>
      <c r="J12" s="5">
        <f>SUM(F11,F12)</f>
        <v>6000</v>
      </c>
      <c r="K12" s="1">
        <f>SUM(J12,G5)</f>
        <v>11000</v>
      </c>
    </row>
    <row r="13" spans="1:11" x14ac:dyDescent="0.25">
      <c r="A13" t="s">
        <v>5</v>
      </c>
      <c r="B13" t="s">
        <v>6</v>
      </c>
      <c r="C13" t="s">
        <v>7</v>
      </c>
      <c r="D13">
        <v>2018</v>
      </c>
      <c r="E13" s="1">
        <v>4270</v>
      </c>
      <c r="F13" s="1">
        <v>3000</v>
      </c>
      <c r="G13" s="1">
        <v>3000</v>
      </c>
    </row>
    <row r="14" spans="1:11" s="3" customFormat="1" x14ac:dyDescent="0.25">
      <c r="C14" s="3" t="s">
        <v>304</v>
      </c>
      <c r="D14" s="3">
        <v>2019</v>
      </c>
      <c r="E14" s="3">
        <v>4270</v>
      </c>
      <c r="F14" s="3">
        <v>2000</v>
      </c>
      <c r="G14"/>
      <c r="H14" s="3">
        <v>2000</v>
      </c>
      <c r="K14" s="7">
        <f>SUM(H14,G13)</f>
        <v>5000</v>
      </c>
    </row>
    <row r="15" spans="1:11" x14ac:dyDescent="0.25">
      <c r="A15" t="s">
        <v>8</v>
      </c>
      <c r="B15" t="s">
        <v>9</v>
      </c>
      <c r="C15" t="s">
        <v>10</v>
      </c>
      <c r="D15">
        <v>2018</v>
      </c>
      <c r="E15" s="1">
        <v>7350</v>
      </c>
      <c r="F15" s="1">
        <v>1000</v>
      </c>
      <c r="G15" s="1">
        <v>1000</v>
      </c>
    </row>
    <row r="16" spans="1:11" s="3" customFormat="1" x14ac:dyDescent="0.25">
      <c r="C16" s="3" t="s">
        <v>310</v>
      </c>
      <c r="D16" s="3">
        <v>2019</v>
      </c>
      <c r="E16" s="3">
        <v>1500</v>
      </c>
      <c r="F16" s="3">
        <v>0</v>
      </c>
      <c r="G16"/>
    </row>
    <row r="17" spans="1:11" s="4" customFormat="1" x14ac:dyDescent="0.25">
      <c r="C17" s="4" t="s">
        <v>467</v>
      </c>
      <c r="D17" s="4">
        <v>2020</v>
      </c>
      <c r="E17" s="4">
        <v>1000</v>
      </c>
      <c r="F17" s="4">
        <v>1000</v>
      </c>
      <c r="G17"/>
      <c r="I17" s="4">
        <v>1000</v>
      </c>
      <c r="K17" s="7">
        <f>SUM(I17,G15)</f>
        <v>2000</v>
      </c>
    </row>
    <row r="18" spans="1:11" x14ac:dyDescent="0.25">
      <c r="A18" t="s">
        <v>11</v>
      </c>
      <c r="B18" t="s">
        <v>12</v>
      </c>
      <c r="C18" t="s">
        <v>13</v>
      </c>
      <c r="D18">
        <v>2018</v>
      </c>
      <c r="E18" s="1">
        <v>7300</v>
      </c>
      <c r="F18" s="1">
        <v>3000</v>
      </c>
    </row>
    <row r="19" spans="1:11" x14ac:dyDescent="0.25">
      <c r="C19" t="s">
        <v>125</v>
      </c>
      <c r="D19">
        <v>2018</v>
      </c>
      <c r="E19">
        <v>10200</v>
      </c>
      <c r="F19">
        <v>5500</v>
      </c>
      <c r="G19" s="1">
        <f>SUM(F19,F18)</f>
        <v>8500</v>
      </c>
    </row>
    <row r="20" spans="1:11" s="3" customFormat="1" x14ac:dyDescent="0.25">
      <c r="C20" s="3" t="s">
        <v>345</v>
      </c>
      <c r="D20" s="3">
        <v>2019</v>
      </c>
      <c r="E20" s="3">
        <v>8600</v>
      </c>
      <c r="F20" s="3">
        <v>5000</v>
      </c>
      <c r="G20"/>
      <c r="H20" s="3">
        <v>5000</v>
      </c>
    </row>
    <row r="21" spans="1:11" s="4" customFormat="1" x14ac:dyDescent="0.25">
      <c r="C21" s="4" t="s">
        <v>476</v>
      </c>
      <c r="D21" s="4">
        <v>2020</v>
      </c>
      <c r="E21" s="4">
        <v>6750</v>
      </c>
      <c r="F21" s="4">
        <v>4000</v>
      </c>
      <c r="G21"/>
      <c r="I21" s="4">
        <v>4000</v>
      </c>
    </row>
    <row r="22" spans="1:11" x14ac:dyDescent="0.25">
      <c r="A22" s="5"/>
      <c r="B22" s="5"/>
      <c r="C22" s="5" t="s">
        <v>697</v>
      </c>
      <c r="D22" s="5">
        <v>2021</v>
      </c>
      <c r="E22" s="5">
        <v>7200</v>
      </c>
      <c r="F22" s="5">
        <v>3000</v>
      </c>
    </row>
    <row r="23" spans="1:11" x14ac:dyDescent="0.25">
      <c r="A23" s="5"/>
      <c r="B23" s="5"/>
      <c r="C23" s="5" t="s">
        <v>768</v>
      </c>
      <c r="D23" s="5">
        <v>2021</v>
      </c>
      <c r="E23" s="5">
        <v>5000</v>
      </c>
      <c r="F23" s="5">
        <v>5000</v>
      </c>
      <c r="J23" s="5">
        <f>SUM(F23,F22)</f>
        <v>8000</v>
      </c>
      <c r="K23" s="1">
        <f>SUM(J23,I21,H20,G19)</f>
        <v>25500</v>
      </c>
    </row>
    <row r="24" spans="1:11" x14ac:dyDescent="0.25">
      <c r="A24" t="s">
        <v>14</v>
      </c>
      <c r="B24" t="s">
        <v>15</v>
      </c>
      <c r="C24" t="s">
        <v>16</v>
      </c>
      <c r="D24">
        <v>2018</v>
      </c>
      <c r="E24" s="1">
        <v>9604</v>
      </c>
      <c r="F24" s="1">
        <v>0</v>
      </c>
    </row>
    <row r="25" spans="1:11" x14ac:dyDescent="0.25">
      <c r="C25" t="s">
        <v>17</v>
      </c>
      <c r="D25">
        <v>2018</v>
      </c>
      <c r="E25" s="1">
        <v>6451</v>
      </c>
      <c r="F25" s="1">
        <v>0</v>
      </c>
    </row>
    <row r="26" spans="1:11" x14ac:dyDescent="0.25">
      <c r="C26" t="s">
        <v>205</v>
      </c>
      <c r="D26">
        <v>2018</v>
      </c>
      <c r="E26">
        <v>3220</v>
      </c>
      <c r="F26">
        <v>0</v>
      </c>
    </row>
    <row r="27" spans="1:11" x14ac:dyDescent="0.25">
      <c r="C27" t="s">
        <v>208</v>
      </c>
      <c r="D27">
        <v>2018</v>
      </c>
      <c r="E27">
        <v>5991</v>
      </c>
      <c r="F27">
        <v>0</v>
      </c>
    </row>
    <row r="28" spans="1:11" x14ac:dyDescent="0.25">
      <c r="C28" t="s">
        <v>224</v>
      </c>
      <c r="D28">
        <v>2018</v>
      </c>
      <c r="E28">
        <v>9595</v>
      </c>
      <c r="F28">
        <v>4000</v>
      </c>
    </row>
    <row r="29" spans="1:11" x14ac:dyDescent="0.25">
      <c r="C29" t="s">
        <v>255</v>
      </c>
      <c r="D29">
        <v>2018</v>
      </c>
      <c r="E29">
        <v>3078</v>
      </c>
      <c r="F29">
        <v>0</v>
      </c>
    </row>
    <row r="30" spans="1:11" s="2" customFormat="1" x14ac:dyDescent="0.25">
      <c r="C30" s="2" t="s">
        <v>296</v>
      </c>
      <c r="D30">
        <v>2018</v>
      </c>
      <c r="E30" s="2">
        <v>13073</v>
      </c>
      <c r="F30" s="2">
        <v>0</v>
      </c>
      <c r="G30"/>
      <c r="K30" s="2">
        <f>SUM(F28)</f>
        <v>4000</v>
      </c>
    </row>
    <row r="31" spans="1:11" x14ac:dyDescent="0.25">
      <c r="A31" t="s">
        <v>18</v>
      </c>
      <c r="B31" t="s">
        <v>19</v>
      </c>
      <c r="C31" t="s">
        <v>20</v>
      </c>
      <c r="D31">
        <v>2018</v>
      </c>
      <c r="E31" s="1">
        <v>1600</v>
      </c>
      <c r="F31" s="1">
        <v>1000</v>
      </c>
      <c r="G31" s="1">
        <v>1000</v>
      </c>
    </row>
    <row r="32" spans="1:11" s="3" customFormat="1" x14ac:dyDescent="0.25">
      <c r="C32" s="3" t="s">
        <v>341</v>
      </c>
      <c r="D32" s="3">
        <v>2019</v>
      </c>
      <c r="E32" s="3">
        <v>1500</v>
      </c>
      <c r="F32" s="3">
        <v>1000</v>
      </c>
      <c r="G32"/>
      <c r="H32" s="3">
        <v>1000</v>
      </c>
    </row>
    <row r="33" spans="1:11" x14ac:dyDescent="0.25">
      <c r="A33" s="5"/>
      <c r="B33" s="5"/>
      <c r="C33" s="5" t="s">
        <v>700</v>
      </c>
      <c r="D33" s="5">
        <v>2021</v>
      </c>
      <c r="E33" s="5">
        <v>1500</v>
      </c>
      <c r="F33" s="5">
        <v>1000</v>
      </c>
      <c r="J33" s="5">
        <v>1000</v>
      </c>
      <c r="K33" s="1">
        <f>SUM(J33,H32,G31)</f>
        <v>3000</v>
      </c>
    </row>
    <row r="34" spans="1:11" x14ac:dyDescent="0.25">
      <c r="A34" t="s">
        <v>21</v>
      </c>
      <c r="B34" t="s">
        <v>9</v>
      </c>
      <c r="C34" t="s">
        <v>22</v>
      </c>
      <c r="D34">
        <v>2018</v>
      </c>
      <c r="E34" s="1">
        <v>7369</v>
      </c>
      <c r="F34" s="1">
        <v>2500</v>
      </c>
    </row>
    <row r="35" spans="1:11" x14ac:dyDescent="0.25">
      <c r="C35" t="s">
        <v>238</v>
      </c>
      <c r="D35">
        <v>2018</v>
      </c>
      <c r="E35">
        <v>1000</v>
      </c>
      <c r="F35">
        <v>700</v>
      </c>
    </row>
    <row r="36" spans="1:11" x14ac:dyDescent="0.25">
      <c r="C36" t="s">
        <v>276</v>
      </c>
      <c r="D36">
        <v>2018</v>
      </c>
      <c r="E36">
        <v>5550</v>
      </c>
      <c r="F36">
        <v>3000</v>
      </c>
      <c r="G36" s="1">
        <f>SUM(F36,F35,F34)</f>
        <v>6200</v>
      </c>
    </row>
    <row r="37" spans="1:11" s="3" customFormat="1" x14ac:dyDescent="0.25">
      <c r="C37" s="3" t="s">
        <v>337</v>
      </c>
      <c r="D37" s="3">
        <v>2019</v>
      </c>
      <c r="E37" s="3">
        <v>5405</v>
      </c>
      <c r="F37" s="3">
        <v>2000</v>
      </c>
      <c r="G37"/>
    </row>
    <row r="38" spans="1:11" x14ac:dyDescent="0.25">
      <c r="A38" s="3"/>
      <c r="B38" s="3"/>
      <c r="C38" s="3" t="s">
        <v>433</v>
      </c>
      <c r="D38" s="3">
        <v>2019</v>
      </c>
      <c r="E38" s="3">
        <v>600</v>
      </c>
      <c r="F38" s="3">
        <v>500</v>
      </c>
    </row>
    <row r="39" spans="1:11" x14ac:dyDescent="0.25">
      <c r="A39" s="3"/>
      <c r="B39" s="3"/>
      <c r="C39" s="3" t="s">
        <v>457</v>
      </c>
      <c r="D39" s="3">
        <v>2019</v>
      </c>
      <c r="E39" s="3">
        <v>1000</v>
      </c>
      <c r="F39" s="3">
        <v>700</v>
      </c>
      <c r="H39">
        <f>SUM(F39,F38,F37)</f>
        <v>3200</v>
      </c>
    </row>
    <row r="40" spans="1:11" s="4" customFormat="1" x14ac:dyDescent="0.25">
      <c r="C40" s="4" t="s">
        <v>501</v>
      </c>
      <c r="D40" s="4">
        <v>2020</v>
      </c>
      <c r="E40" s="4">
        <v>5650</v>
      </c>
      <c r="F40" s="4">
        <v>3000</v>
      </c>
      <c r="G40"/>
      <c r="I40" s="4">
        <v>3000</v>
      </c>
    </row>
    <row r="41" spans="1:11" x14ac:dyDescent="0.25">
      <c r="A41" s="5"/>
      <c r="B41" s="5"/>
      <c r="C41" s="5" t="s">
        <v>688</v>
      </c>
      <c r="D41" s="5">
        <v>2021</v>
      </c>
      <c r="E41" s="5">
        <v>5500</v>
      </c>
      <c r="F41" s="5">
        <v>2000</v>
      </c>
    </row>
    <row r="42" spans="1:11" x14ac:dyDescent="0.25">
      <c r="A42" s="5"/>
      <c r="B42" s="5"/>
      <c r="C42" s="5" t="s">
        <v>170</v>
      </c>
      <c r="D42" s="5">
        <v>2021</v>
      </c>
      <c r="E42" s="5">
        <v>600</v>
      </c>
      <c r="F42" s="5">
        <v>500</v>
      </c>
      <c r="J42" s="5">
        <f>SUM(F42,F41)</f>
        <v>2500</v>
      </c>
      <c r="K42" s="1">
        <f>SUM(J42,I40,H39,G36)</f>
        <v>14900</v>
      </c>
    </row>
    <row r="43" spans="1:11" x14ac:dyDescent="0.25">
      <c r="A43" t="s">
        <v>23</v>
      </c>
      <c r="B43" t="s">
        <v>12</v>
      </c>
      <c r="C43" t="s">
        <v>24</v>
      </c>
      <c r="D43">
        <v>2018</v>
      </c>
      <c r="E43" s="1">
        <v>35800</v>
      </c>
      <c r="F43" s="1">
        <v>13385</v>
      </c>
    </row>
    <row r="44" spans="1:11" x14ac:dyDescent="0.25">
      <c r="C44" t="s">
        <v>25</v>
      </c>
      <c r="D44">
        <v>2018</v>
      </c>
      <c r="E44" s="1">
        <v>715</v>
      </c>
      <c r="F44" s="1">
        <v>715</v>
      </c>
    </row>
    <row r="45" spans="1:11" x14ac:dyDescent="0.25">
      <c r="C45" t="s">
        <v>275</v>
      </c>
      <c r="D45">
        <v>2018</v>
      </c>
      <c r="E45">
        <v>9176</v>
      </c>
      <c r="F45">
        <v>6000</v>
      </c>
      <c r="G45" s="1">
        <f>SUM(F45,F44,F43)</f>
        <v>20100</v>
      </c>
    </row>
    <row r="46" spans="1:11" s="3" customFormat="1" x14ac:dyDescent="0.25">
      <c r="C46" s="3" t="s">
        <v>315</v>
      </c>
      <c r="D46" s="3">
        <v>2019</v>
      </c>
      <c r="E46" s="3">
        <v>2850</v>
      </c>
      <c r="F46" s="3">
        <v>700</v>
      </c>
      <c r="G46"/>
    </row>
    <row r="47" spans="1:11" s="3" customFormat="1" x14ac:dyDescent="0.25">
      <c r="C47" s="3" t="s">
        <v>24</v>
      </c>
      <c r="D47" s="3">
        <v>2019</v>
      </c>
      <c r="E47" s="3">
        <v>32100</v>
      </c>
      <c r="F47" s="3">
        <v>5000</v>
      </c>
      <c r="G47"/>
    </row>
    <row r="48" spans="1:11" s="3" customFormat="1" x14ac:dyDescent="0.25">
      <c r="C48" s="3" t="s">
        <v>317</v>
      </c>
      <c r="D48" s="3">
        <v>2019</v>
      </c>
      <c r="E48" s="3">
        <v>2650</v>
      </c>
      <c r="F48" s="3">
        <v>0</v>
      </c>
      <c r="G48"/>
    </row>
    <row r="49" spans="1:9" x14ac:dyDescent="0.25">
      <c r="A49" s="3"/>
      <c r="B49" s="3"/>
      <c r="C49" s="3" t="s">
        <v>391</v>
      </c>
      <c r="D49" s="3">
        <v>2019</v>
      </c>
      <c r="E49" s="3">
        <v>2500</v>
      </c>
      <c r="F49" s="3">
        <v>0</v>
      </c>
    </row>
    <row r="50" spans="1:9" x14ac:dyDescent="0.25">
      <c r="A50" s="3"/>
      <c r="B50" s="3"/>
      <c r="C50" s="3" t="s">
        <v>395</v>
      </c>
      <c r="D50" s="3">
        <v>2019</v>
      </c>
      <c r="E50" s="3">
        <v>4450</v>
      </c>
      <c r="F50" s="3">
        <v>0</v>
      </c>
      <c r="H50" s="3">
        <f>SUM(F47,F46)</f>
        <v>5700</v>
      </c>
    </row>
    <row r="51" spans="1:9" s="4" customFormat="1" x14ac:dyDescent="0.25">
      <c r="C51" s="4" t="s">
        <v>481</v>
      </c>
      <c r="D51" s="4">
        <v>2020</v>
      </c>
      <c r="E51" s="4">
        <v>5360</v>
      </c>
      <c r="F51" s="4">
        <v>1500</v>
      </c>
      <c r="G51"/>
    </row>
    <row r="52" spans="1:9" s="4" customFormat="1" x14ac:dyDescent="0.25">
      <c r="C52" s="4" t="s">
        <v>482</v>
      </c>
      <c r="D52" s="4">
        <v>2020</v>
      </c>
      <c r="E52" s="4">
        <v>3300</v>
      </c>
      <c r="F52" s="4">
        <v>1000</v>
      </c>
      <c r="G52"/>
    </row>
    <row r="53" spans="1:9" s="4" customFormat="1" x14ac:dyDescent="0.25">
      <c r="C53" s="4" t="s">
        <v>24</v>
      </c>
      <c r="D53" s="4">
        <v>2020</v>
      </c>
      <c r="E53" s="4">
        <v>28100</v>
      </c>
      <c r="F53" s="4">
        <v>6727</v>
      </c>
      <c r="G53"/>
    </row>
    <row r="54" spans="1:9" s="4" customFormat="1" x14ac:dyDescent="0.25">
      <c r="C54" s="4" t="s">
        <v>495</v>
      </c>
      <c r="D54" s="4">
        <v>2020</v>
      </c>
      <c r="E54" s="4">
        <v>1120</v>
      </c>
      <c r="F54" s="4">
        <v>0</v>
      </c>
      <c r="G54"/>
    </row>
    <row r="55" spans="1:9" x14ac:dyDescent="0.25">
      <c r="A55" s="4"/>
      <c r="B55" s="4"/>
      <c r="C55" s="4" t="s">
        <v>525</v>
      </c>
      <c r="D55" s="4">
        <v>2020</v>
      </c>
      <c r="E55" s="4">
        <v>4350</v>
      </c>
      <c r="F55" s="4">
        <v>0</v>
      </c>
    </row>
    <row r="56" spans="1:9" x14ac:dyDescent="0.25">
      <c r="A56" s="4"/>
      <c r="B56" s="4"/>
      <c r="C56" s="4" t="s">
        <v>391</v>
      </c>
      <c r="D56" s="4">
        <v>2020</v>
      </c>
      <c r="E56" s="4">
        <v>1490</v>
      </c>
      <c r="F56" s="4">
        <v>0</v>
      </c>
    </row>
    <row r="57" spans="1:9" x14ac:dyDescent="0.25">
      <c r="A57" s="4"/>
      <c r="B57" s="4"/>
      <c r="C57" s="4" t="s">
        <v>559</v>
      </c>
      <c r="D57" s="4">
        <v>2020</v>
      </c>
      <c r="E57" s="4">
        <v>8820</v>
      </c>
      <c r="F57" s="4">
        <v>0</v>
      </c>
    </row>
    <row r="58" spans="1:9" x14ac:dyDescent="0.25">
      <c r="A58" s="4"/>
      <c r="B58" s="4"/>
      <c r="C58" s="4" t="s">
        <v>560</v>
      </c>
      <c r="D58" s="4">
        <v>2020</v>
      </c>
      <c r="E58" s="4">
        <v>8820</v>
      </c>
      <c r="F58" s="4">
        <v>6000</v>
      </c>
    </row>
    <row r="59" spans="1:9" x14ac:dyDescent="0.25">
      <c r="A59" s="4"/>
      <c r="B59" s="4"/>
      <c r="C59" s="4" t="s">
        <v>561</v>
      </c>
      <c r="D59" s="4">
        <v>2020</v>
      </c>
      <c r="E59" s="4">
        <v>6482</v>
      </c>
      <c r="F59" s="4">
        <v>0</v>
      </c>
      <c r="I59" s="4">
        <f>SUM(F58,F53,F52,F51)</f>
        <v>15227</v>
      </c>
    </row>
    <row r="60" spans="1:9" x14ac:dyDescent="0.25">
      <c r="A60" s="5"/>
      <c r="B60" s="5"/>
      <c r="C60" s="5" t="s">
        <v>689</v>
      </c>
      <c r="D60" s="5">
        <v>2021</v>
      </c>
      <c r="E60" s="5">
        <v>3300</v>
      </c>
      <c r="F60" s="5">
        <v>1000</v>
      </c>
    </row>
    <row r="61" spans="1:9" x14ac:dyDescent="0.25">
      <c r="A61" s="5"/>
      <c r="B61" s="5"/>
      <c r="C61" s="5" t="s">
        <v>481</v>
      </c>
      <c r="D61" s="5">
        <v>2021</v>
      </c>
      <c r="E61" s="5">
        <v>6310</v>
      </c>
      <c r="F61" s="5">
        <v>1500</v>
      </c>
    </row>
    <row r="62" spans="1:9" x14ac:dyDescent="0.25">
      <c r="A62" s="5"/>
      <c r="B62" s="5"/>
      <c r="C62" s="5" t="s">
        <v>24</v>
      </c>
      <c r="D62" s="5">
        <v>2021</v>
      </c>
      <c r="E62" s="5">
        <v>28100</v>
      </c>
      <c r="F62" s="5">
        <v>10000</v>
      </c>
    </row>
    <row r="63" spans="1:9" x14ac:dyDescent="0.25">
      <c r="A63" s="5"/>
      <c r="B63" s="5"/>
      <c r="C63" s="5" t="s">
        <v>717</v>
      </c>
      <c r="D63" s="5">
        <v>2021</v>
      </c>
      <c r="E63" s="5">
        <v>18084</v>
      </c>
      <c r="F63" s="5">
        <v>0</v>
      </c>
    </row>
    <row r="64" spans="1:9" x14ac:dyDescent="0.25">
      <c r="A64" s="5"/>
      <c r="B64" s="5"/>
      <c r="C64" s="5" t="s">
        <v>391</v>
      </c>
      <c r="D64" s="5">
        <v>2021</v>
      </c>
      <c r="E64" s="5">
        <v>3000</v>
      </c>
      <c r="F64" s="5">
        <v>0</v>
      </c>
    </row>
    <row r="65" spans="1:11" x14ac:dyDescent="0.25">
      <c r="A65" s="5"/>
      <c r="B65" s="5"/>
      <c r="C65" s="5" t="s">
        <v>736</v>
      </c>
      <c r="D65" s="5">
        <v>2021</v>
      </c>
      <c r="E65" s="5">
        <v>8294</v>
      </c>
      <c r="F65" s="5">
        <v>5000</v>
      </c>
      <c r="J65" s="5">
        <f>SUM(F65,F62,F61,F60)</f>
        <v>17500</v>
      </c>
      <c r="K65" s="1">
        <f>SUM(J65,I59,H50,G45)</f>
        <v>58527</v>
      </c>
    </row>
    <row r="66" spans="1:11" x14ac:dyDescent="0.25">
      <c r="A66" t="s">
        <v>26</v>
      </c>
      <c r="B66" t="s">
        <v>27</v>
      </c>
      <c r="C66" t="s">
        <v>28</v>
      </c>
      <c r="D66">
        <v>2018</v>
      </c>
      <c r="E66" s="1">
        <v>4600</v>
      </c>
      <c r="F66" s="1">
        <v>1000</v>
      </c>
      <c r="G66" s="1">
        <v>1000</v>
      </c>
    </row>
    <row r="67" spans="1:11" s="3" customFormat="1" x14ac:dyDescent="0.25">
      <c r="C67" s="3" t="s">
        <v>322</v>
      </c>
      <c r="D67" s="3">
        <v>2019</v>
      </c>
      <c r="E67" s="3">
        <v>2350</v>
      </c>
      <c r="F67" s="3">
        <v>1000</v>
      </c>
      <c r="G67"/>
    </row>
    <row r="68" spans="1:11" x14ac:dyDescent="0.25">
      <c r="A68" s="3"/>
      <c r="B68" s="3"/>
      <c r="C68" s="3" t="s">
        <v>438</v>
      </c>
      <c r="D68" s="3">
        <v>2019</v>
      </c>
      <c r="E68" s="3">
        <v>600</v>
      </c>
      <c r="F68" s="3">
        <v>500</v>
      </c>
      <c r="H68" s="3">
        <f>SUM(F68,F67)</f>
        <v>1500</v>
      </c>
    </row>
    <row r="69" spans="1:11" s="4" customFormat="1" x14ac:dyDescent="0.25">
      <c r="C69" s="4" t="s">
        <v>486</v>
      </c>
      <c r="D69" s="4">
        <v>2020</v>
      </c>
      <c r="E69" s="4">
        <v>2800</v>
      </c>
      <c r="F69" s="4">
        <v>1000</v>
      </c>
      <c r="G69"/>
    </row>
    <row r="70" spans="1:11" x14ac:dyDescent="0.25">
      <c r="A70" s="4"/>
      <c r="B70" s="4"/>
      <c r="C70" s="4" t="s">
        <v>193</v>
      </c>
      <c r="D70" s="4">
        <v>2020</v>
      </c>
      <c r="E70" s="4">
        <v>600</v>
      </c>
      <c r="F70" s="4">
        <v>500</v>
      </c>
      <c r="I70" s="4">
        <f>SUM(F70,F69)</f>
        <v>1500</v>
      </c>
    </row>
    <row r="71" spans="1:11" x14ac:dyDescent="0.25">
      <c r="A71" s="5"/>
      <c r="B71" s="5"/>
      <c r="C71" s="5" t="s">
        <v>486</v>
      </c>
      <c r="D71" s="5">
        <v>2021</v>
      </c>
      <c r="E71" s="5">
        <v>2800</v>
      </c>
      <c r="F71" s="5">
        <v>1500</v>
      </c>
      <c r="J71" s="5">
        <v>1500</v>
      </c>
      <c r="K71" s="1">
        <f>SUM(J71,I70,H68,G66)</f>
        <v>5500</v>
      </c>
    </row>
    <row r="72" spans="1:11" x14ac:dyDescent="0.25">
      <c r="A72" t="s">
        <v>29</v>
      </c>
      <c r="B72" t="s">
        <v>12</v>
      </c>
      <c r="C72" t="s">
        <v>30</v>
      </c>
      <c r="D72">
        <v>2018</v>
      </c>
      <c r="E72" s="1">
        <v>2200</v>
      </c>
      <c r="F72" s="1">
        <v>1000</v>
      </c>
      <c r="G72" s="1">
        <v>1000</v>
      </c>
    </row>
    <row r="73" spans="1:11" s="3" customFormat="1" x14ac:dyDescent="0.25">
      <c r="C73" s="3" t="s">
        <v>30</v>
      </c>
      <c r="D73" s="3">
        <v>2019</v>
      </c>
      <c r="E73" s="3">
        <v>3700</v>
      </c>
      <c r="F73" s="3">
        <v>1000</v>
      </c>
      <c r="G73"/>
    </row>
    <row r="74" spans="1:11" s="3" customFormat="1" x14ac:dyDescent="0.25">
      <c r="C74" s="3" t="s">
        <v>241</v>
      </c>
      <c r="D74" s="3">
        <v>2019</v>
      </c>
      <c r="E74" s="3">
        <v>1000</v>
      </c>
      <c r="F74" s="3">
        <v>700</v>
      </c>
      <c r="G74"/>
      <c r="H74" s="3">
        <f>SUM(F74,F73)</f>
        <v>1700</v>
      </c>
    </row>
    <row r="75" spans="1:11" s="4" customFormat="1" x14ac:dyDescent="0.25">
      <c r="C75" s="4" t="s">
        <v>335</v>
      </c>
      <c r="D75" s="4">
        <v>2020</v>
      </c>
      <c r="E75" s="4">
        <v>2950</v>
      </c>
      <c r="F75" s="4">
        <v>1500</v>
      </c>
      <c r="G75"/>
      <c r="I75" s="4">
        <v>1500</v>
      </c>
    </row>
    <row r="76" spans="1:11" x14ac:dyDescent="0.25">
      <c r="A76" s="5"/>
      <c r="B76" s="5"/>
      <c r="C76" s="5" t="s">
        <v>335</v>
      </c>
      <c r="D76" s="5">
        <v>2021</v>
      </c>
      <c r="E76" s="5">
        <v>2900</v>
      </c>
      <c r="F76" s="5">
        <v>1500</v>
      </c>
      <c r="J76" s="5">
        <v>1500</v>
      </c>
      <c r="K76" s="1">
        <f>SUM(J76,I75,H74,G72)</f>
        <v>5700</v>
      </c>
    </row>
    <row r="77" spans="1:11" x14ac:dyDescent="0.25">
      <c r="A77" t="s">
        <v>31</v>
      </c>
      <c r="B77" t="s">
        <v>32</v>
      </c>
      <c r="C77" t="s">
        <v>33</v>
      </c>
      <c r="D77">
        <v>2018</v>
      </c>
      <c r="E77" s="1">
        <v>1420</v>
      </c>
      <c r="F77" s="1">
        <v>1000</v>
      </c>
      <c r="G77" s="1">
        <v>1000</v>
      </c>
    </row>
    <row r="78" spans="1:11" x14ac:dyDescent="0.25">
      <c r="A78" s="4"/>
      <c r="B78" s="4"/>
      <c r="C78" s="4" t="s">
        <v>190</v>
      </c>
      <c r="D78" s="4">
        <v>2020</v>
      </c>
      <c r="E78" s="4">
        <v>600</v>
      </c>
      <c r="F78" s="4">
        <v>500</v>
      </c>
      <c r="I78" s="4">
        <v>500</v>
      </c>
      <c r="K78" s="1">
        <f>SUM(I78,G77)</f>
        <v>1500</v>
      </c>
    </row>
    <row r="79" spans="1:11" x14ac:dyDescent="0.25">
      <c r="A79" t="s">
        <v>34</v>
      </c>
      <c r="B79" t="s">
        <v>35</v>
      </c>
      <c r="C79" t="s">
        <v>36</v>
      </c>
      <c r="D79">
        <v>2018</v>
      </c>
      <c r="E79" s="1">
        <v>4346</v>
      </c>
      <c r="F79" s="1">
        <v>2000</v>
      </c>
    </row>
    <row r="80" spans="1:11" x14ac:dyDescent="0.25">
      <c r="C80" t="s">
        <v>55</v>
      </c>
      <c r="D80">
        <v>2018</v>
      </c>
      <c r="E80" s="1">
        <v>1600</v>
      </c>
      <c r="F80" s="1">
        <v>0</v>
      </c>
      <c r="G80" s="1">
        <v>2000</v>
      </c>
    </row>
    <row r="81" spans="1:11" s="3" customFormat="1" x14ac:dyDescent="0.25">
      <c r="C81" s="3" t="s">
        <v>316</v>
      </c>
      <c r="D81" s="3">
        <v>2019</v>
      </c>
      <c r="E81" s="3">
        <v>6104</v>
      </c>
      <c r="F81" s="3">
        <v>2000</v>
      </c>
      <c r="G81"/>
      <c r="H81" s="3">
        <v>2000</v>
      </c>
    </row>
    <row r="82" spans="1:11" s="4" customFormat="1" x14ac:dyDescent="0.25">
      <c r="C82" s="4" t="s">
        <v>472</v>
      </c>
      <c r="D82" s="4">
        <v>2020</v>
      </c>
      <c r="E82" s="4">
        <v>5780</v>
      </c>
      <c r="F82" s="4">
        <v>2500</v>
      </c>
      <c r="G82"/>
      <c r="I82" s="4">
        <v>2500</v>
      </c>
    </row>
    <row r="83" spans="1:11" s="5" customFormat="1" x14ac:dyDescent="0.25">
      <c r="C83" s="5" t="s">
        <v>684</v>
      </c>
      <c r="D83" s="5">
        <v>2021</v>
      </c>
      <c r="E83" s="5">
        <v>5645</v>
      </c>
      <c r="F83" s="5">
        <v>2500</v>
      </c>
      <c r="G83"/>
      <c r="J83" s="5">
        <v>2500</v>
      </c>
      <c r="K83" s="6">
        <f>SUM(J83,I82,H81,G80)</f>
        <v>9000</v>
      </c>
    </row>
    <row r="84" spans="1:11" x14ac:dyDescent="0.25">
      <c r="A84" t="s">
        <v>37</v>
      </c>
      <c r="B84" t="s">
        <v>38</v>
      </c>
      <c r="C84" t="s">
        <v>39</v>
      </c>
      <c r="D84">
        <v>2018</v>
      </c>
      <c r="E84" s="1">
        <v>4850</v>
      </c>
      <c r="F84" s="1">
        <v>1500</v>
      </c>
      <c r="G84" s="1">
        <v>1500</v>
      </c>
    </row>
    <row r="85" spans="1:11" s="3" customFormat="1" x14ac:dyDescent="0.25">
      <c r="C85" s="3" t="s">
        <v>323</v>
      </c>
      <c r="D85" s="3">
        <v>2019</v>
      </c>
      <c r="E85" s="3">
        <v>3900</v>
      </c>
      <c r="F85" s="3">
        <v>1000</v>
      </c>
      <c r="G85"/>
      <c r="H85" s="3">
        <v>1000</v>
      </c>
    </row>
    <row r="86" spans="1:11" s="4" customFormat="1" x14ac:dyDescent="0.25">
      <c r="C86" s="4" t="s">
        <v>30</v>
      </c>
      <c r="D86" s="4">
        <v>2020</v>
      </c>
      <c r="E86" s="4">
        <v>2700</v>
      </c>
      <c r="F86" s="4">
        <v>1500</v>
      </c>
      <c r="G86"/>
      <c r="I86" s="4">
        <v>1500</v>
      </c>
    </row>
    <row r="87" spans="1:11" x14ac:dyDescent="0.25">
      <c r="A87" s="5"/>
      <c r="B87" s="5"/>
      <c r="C87" s="5" t="s">
        <v>335</v>
      </c>
      <c r="D87" s="5">
        <v>2021</v>
      </c>
      <c r="E87" s="5">
        <v>6300</v>
      </c>
      <c r="F87" s="5">
        <v>1500</v>
      </c>
      <c r="J87" s="5">
        <v>1500</v>
      </c>
      <c r="K87" s="1">
        <f>SUM(J87,I86,H85,G84)</f>
        <v>5500</v>
      </c>
    </row>
    <row r="88" spans="1:11" x14ac:dyDescent="0.25">
      <c r="A88" t="s">
        <v>40</v>
      </c>
      <c r="B88" t="s">
        <v>41</v>
      </c>
      <c r="C88" t="s">
        <v>42</v>
      </c>
      <c r="D88">
        <v>2018</v>
      </c>
      <c r="E88" s="1">
        <v>3500</v>
      </c>
      <c r="F88" s="1">
        <v>1000</v>
      </c>
      <c r="G88" s="1">
        <v>1000</v>
      </c>
    </row>
    <row r="89" spans="1:11" s="3" customFormat="1" x14ac:dyDescent="0.25">
      <c r="C89" s="3" t="s">
        <v>42</v>
      </c>
      <c r="D89" s="3">
        <v>2019</v>
      </c>
      <c r="E89" s="3">
        <v>3800</v>
      </c>
      <c r="F89" s="3">
        <v>1000</v>
      </c>
      <c r="G89"/>
      <c r="H89" s="3">
        <v>1000</v>
      </c>
    </row>
    <row r="90" spans="1:11" s="4" customFormat="1" x14ac:dyDescent="0.25">
      <c r="C90" s="4" t="s">
        <v>42</v>
      </c>
      <c r="D90" s="4">
        <v>2020</v>
      </c>
      <c r="E90" s="4">
        <v>3600</v>
      </c>
      <c r="F90" s="4">
        <v>1500</v>
      </c>
      <c r="G90"/>
      <c r="I90" s="4">
        <v>1500</v>
      </c>
    </row>
    <row r="91" spans="1:11" x14ac:dyDescent="0.25">
      <c r="A91" s="5"/>
      <c r="B91" s="5"/>
      <c r="C91" s="5" t="s">
        <v>42</v>
      </c>
      <c r="D91" s="5">
        <v>2021</v>
      </c>
      <c r="E91" s="5">
        <v>3600</v>
      </c>
      <c r="F91" s="5">
        <v>1500</v>
      </c>
      <c r="J91" s="5">
        <v>1500</v>
      </c>
      <c r="K91" s="1">
        <f>SUM(J91,I90,H89,G88)</f>
        <v>5000</v>
      </c>
    </row>
    <row r="92" spans="1:11" x14ac:dyDescent="0.25">
      <c r="A92" t="s">
        <v>43</v>
      </c>
      <c r="B92" t="s">
        <v>44</v>
      </c>
      <c r="C92" t="s">
        <v>45</v>
      </c>
      <c r="D92">
        <v>2018</v>
      </c>
      <c r="E92" s="1">
        <v>5100</v>
      </c>
      <c r="F92" s="1">
        <v>1500</v>
      </c>
      <c r="G92" s="1">
        <v>1500</v>
      </c>
    </row>
    <row r="93" spans="1:11" s="3" customFormat="1" x14ac:dyDescent="0.25">
      <c r="C93" s="3" t="s">
        <v>42</v>
      </c>
      <c r="D93" s="3">
        <v>2019</v>
      </c>
      <c r="E93" s="3">
        <v>5100</v>
      </c>
      <c r="F93" s="3">
        <v>1000</v>
      </c>
      <c r="G93"/>
      <c r="H93" s="3">
        <v>1000</v>
      </c>
    </row>
    <row r="94" spans="1:11" s="4" customFormat="1" x14ac:dyDescent="0.25">
      <c r="C94" s="4" t="s">
        <v>42</v>
      </c>
      <c r="D94" s="4">
        <v>2020</v>
      </c>
      <c r="E94" s="4">
        <v>3600</v>
      </c>
      <c r="F94" s="4">
        <v>1500</v>
      </c>
      <c r="G94"/>
      <c r="I94" s="4">
        <v>1500</v>
      </c>
    </row>
    <row r="95" spans="1:11" x14ac:dyDescent="0.25">
      <c r="A95" s="5"/>
      <c r="B95" s="5"/>
      <c r="C95" s="5" t="s">
        <v>42</v>
      </c>
      <c r="D95" s="5">
        <v>2021</v>
      </c>
      <c r="E95" s="5">
        <v>3900</v>
      </c>
      <c r="F95" s="5">
        <v>1500</v>
      </c>
      <c r="J95" s="5">
        <v>1500</v>
      </c>
      <c r="K95" s="1">
        <f>SUM(J95+I94,H93,G92)</f>
        <v>5500</v>
      </c>
    </row>
    <row r="96" spans="1:11" x14ac:dyDescent="0.25">
      <c r="A96" t="s">
        <v>46</v>
      </c>
      <c r="B96" t="s">
        <v>47</v>
      </c>
      <c r="C96" t="s">
        <v>48</v>
      </c>
      <c r="D96">
        <v>2018</v>
      </c>
      <c r="E96" s="1">
        <v>2800</v>
      </c>
      <c r="F96" s="1">
        <v>1000</v>
      </c>
      <c r="K96" s="1">
        <v>1000</v>
      </c>
    </row>
    <row r="97" spans="1:11" x14ac:dyDescent="0.25">
      <c r="A97" t="s">
        <v>49</v>
      </c>
      <c r="B97" t="s">
        <v>50</v>
      </c>
      <c r="C97" t="s">
        <v>51</v>
      </c>
      <c r="D97">
        <v>2018</v>
      </c>
      <c r="E97" s="1">
        <v>2080</v>
      </c>
      <c r="F97" s="1">
        <v>1000</v>
      </c>
      <c r="G97" s="1">
        <v>1000</v>
      </c>
    </row>
    <row r="98" spans="1:11" x14ac:dyDescent="0.25">
      <c r="A98" s="3"/>
      <c r="B98" s="3"/>
      <c r="C98" s="3" t="s">
        <v>179</v>
      </c>
      <c r="D98" s="3">
        <v>2019</v>
      </c>
      <c r="E98" s="3">
        <v>600</v>
      </c>
      <c r="F98" s="3">
        <v>500</v>
      </c>
      <c r="H98" s="3">
        <v>500</v>
      </c>
    </row>
    <row r="99" spans="1:11" x14ac:dyDescent="0.25">
      <c r="A99" s="5"/>
      <c r="B99" s="5"/>
      <c r="C99" s="5" t="s">
        <v>437</v>
      </c>
      <c r="D99" s="5">
        <v>2021</v>
      </c>
      <c r="E99" s="5">
        <v>600</v>
      </c>
      <c r="F99" s="5">
        <v>500</v>
      </c>
      <c r="J99" s="5">
        <v>500</v>
      </c>
      <c r="K99" s="1">
        <f>SUM(J99,H98,G97)</f>
        <v>2000</v>
      </c>
    </row>
    <row r="100" spans="1:11" x14ac:dyDescent="0.25">
      <c r="A100" t="s">
        <v>52</v>
      </c>
      <c r="B100" t="s">
        <v>53</v>
      </c>
      <c r="C100" t="s">
        <v>54</v>
      </c>
      <c r="D100">
        <v>2018</v>
      </c>
      <c r="E100" s="1">
        <v>1870</v>
      </c>
      <c r="F100" s="1">
        <v>520</v>
      </c>
      <c r="G100" s="1">
        <v>520</v>
      </c>
    </row>
    <row r="101" spans="1:11" x14ac:dyDescent="0.25">
      <c r="A101" s="3"/>
      <c r="B101" s="3"/>
      <c r="C101" s="3" t="s">
        <v>364</v>
      </c>
      <c r="D101" s="3">
        <v>2019</v>
      </c>
      <c r="E101" s="3">
        <v>1870</v>
      </c>
      <c r="F101" s="3">
        <v>1000</v>
      </c>
      <c r="H101" s="3">
        <v>1000</v>
      </c>
      <c r="K101" s="1">
        <f>SUM(H101,G100)</f>
        <v>1520</v>
      </c>
    </row>
    <row r="102" spans="1:11" x14ac:dyDescent="0.25">
      <c r="A102" t="s">
        <v>56</v>
      </c>
      <c r="B102" t="s">
        <v>57</v>
      </c>
      <c r="C102" t="s">
        <v>58</v>
      </c>
      <c r="D102">
        <v>2018</v>
      </c>
      <c r="E102" s="1">
        <v>3300</v>
      </c>
      <c r="F102" s="1">
        <v>1500</v>
      </c>
      <c r="G102" s="1">
        <v>1500</v>
      </c>
    </row>
    <row r="103" spans="1:11" s="3" customFormat="1" x14ac:dyDescent="0.25">
      <c r="C103" s="3" t="s">
        <v>318</v>
      </c>
      <c r="D103" s="3">
        <v>2019</v>
      </c>
      <c r="E103" s="3">
        <v>3300</v>
      </c>
      <c r="F103" s="3">
        <v>1000</v>
      </c>
      <c r="G103"/>
      <c r="H103" s="3">
        <v>1000</v>
      </c>
    </row>
    <row r="104" spans="1:11" s="5" customFormat="1" x14ac:dyDescent="0.25">
      <c r="C104" s="5" t="s">
        <v>685</v>
      </c>
      <c r="D104" s="5">
        <v>2021</v>
      </c>
      <c r="E104" s="5">
        <v>4800</v>
      </c>
      <c r="F104" s="5">
        <v>2000</v>
      </c>
      <c r="G104"/>
      <c r="J104" s="5">
        <v>2000</v>
      </c>
      <c r="K104" s="6">
        <f>SUM(J104,H103,G102)</f>
        <v>4500</v>
      </c>
    </row>
    <row r="105" spans="1:11" x14ac:dyDescent="0.25">
      <c r="A105" t="s">
        <v>59</v>
      </c>
      <c r="B105" t="s">
        <v>60</v>
      </c>
      <c r="C105" t="s">
        <v>61</v>
      </c>
      <c r="D105">
        <v>2018</v>
      </c>
      <c r="E105" s="1">
        <v>575</v>
      </c>
      <c r="F105" s="1">
        <v>500</v>
      </c>
      <c r="G105" s="1">
        <v>500</v>
      </c>
    </row>
    <row r="106" spans="1:11" x14ac:dyDescent="0.25">
      <c r="A106" s="5"/>
      <c r="B106" s="5"/>
      <c r="C106" s="5" t="s">
        <v>693</v>
      </c>
      <c r="D106" s="5">
        <v>2021</v>
      </c>
      <c r="E106" s="5">
        <v>2150</v>
      </c>
      <c r="F106" s="5">
        <v>1500</v>
      </c>
      <c r="J106" s="5">
        <v>1500</v>
      </c>
      <c r="K106" s="1">
        <f>SUM(J106,G105)</f>
        <v>2000</v>
      </c>
    </row>
    <row r="107" spans="1:11" x14ac:dyDescent="0.25">
      <c r="A107" t="s">
        <v>62</v>
      </c>
      <c r="B107" t="s">
        <v>15</v>
      </c>
      <c r="C107" t="s">
        <v>63</v>
      </c>
      <c r="D107">
        <v>2018</v>
      </c>
      <c r="E107" s="1">
        <v>16000</v>
      </c>
      <c r="F107" s="1">
        <v>7000</v>
      </c>
    </row>
    <row r="108" spans="1:11" x14ac:dyDescent="0.25">
      <c r="C108" t="s">
        <v>79</v>
      </c>
      <c r="D108">
        <v>2018</v>
      </c>
      <c r="E108" s="1">
        <v>4780</v>
      </c>
      <c r="F108" s="1">
        <v>4780</v>
      </c>
    </row>
    <row r="109" spans="1:11" x14ac:dyDescent="0.25">
      <c r="C109" t="s">
        <v>100</v>
      </c>
      <c r="D109">
        <v>2018</v>
      </c>
      <c r="E109" s="1">
        <v>11700</v>
      </c>
      <c r="F109" s="1">
        <v>10000</v>
      </c>
    </row>
    <row r="110" spans="1:11" x14ac:dyDescent="0.25">
      <c r="C110" t="s">
        <v>104</v>
      </c>
      <c r="D110">
        <v>2018</v>
      </c>
      <c r="E110" s="1">
        <v>1350</v>
      </c>
      <c r="F110" s="1">
        <v>1000</v>
      </c>
    </row>
    <row r="111" spans="1:11" x14ac:dyDescent="0.25">
      <c r="C111" t="s">
        <v>106</v>
      </c>
      <c r="D111">
        <v>2018</v>
      </c>
      <c r="E111" s="1">
        <v>3200</v>
      </c>
      <c r="F111" s="1">
        <v>1500</v>
      </c>
    </row>
    <row r="112" spans="1:11" x14ac:dyDescent="0.25">
      <c r="C112" t="s">
        <v>107</v>
      </c>
      <c r="D112">
        <v>2018</v>
      </c>
      <c r="E112" s="1">
        <v>5800</v>
      </c>
      <c r="F112" s="1">
        <v>2000</v>
      </c>
    </row>
    <row r="113" spans="3:7" x14ac:dyDescent="0.25">
      <c r="C113" t="s">
        <v>110</v>
      </c>
      <c r="D113">
        <v>2018</v>
      </c>
      <c r="E113" s="1">
        <v>3880</v>
      </c>
      <c r="F113" s="1">
        <v>3000</v>
      </c>
    </row>
    <row r="114" spans="3:7" x14ac:dyDescent="0.25">
      <c r="C114" t="s">
        <v>111</v>
      </c>
      <c r="D114">
        <v>2018</v>
      </c>
      <c r="E114" s="1">
        <v>2600</v>
      </c>
      <c r="F114" s="1">
        <v>2000</v>
      </c>
    </row>
    <row r="115" spans="3:7" x14ac:dyDescent="0.25">
      <c r="C115" t="s">
        <v>117</v>
      </c>
      <c r="D115">
        <v>2018</v>
      </c>
      <c r="E115">
        <v>14150</v>
      </c>
      <c r="F115">
        <v>10000</v>
      </c>
    </row>
    <row r="116" spans="3:7" x14ac:dyDescent="0.25">
      <c r="C116" t="s">
        <v>129</v>
      </c>
      <c r="D116">
        <v>2018</v>
      </c>
      <c r="E116">
        <v>2450</v>
      </c>
      <c r="F116">
        <v>2000</v>
      </c>
    </row>
    <row r="117" spans="3:7" x14ac:dyDescent="0.25">
      <c r="C117" t="s">
        <v>130</v>
      </c>
      <c r="D117">
        <v>2018</v>
      </c>
      <c r="E117">
        <v>2500</v>
      </c>
      <c r="F117">
        <v>1500</v>
      </c>
    </row>
    <row r="118" spans="3:7" x14ac:dyDescent="0.25">
      <c r="C118" t="s">
        <v>273</v>
      </c>
      <c r="D118">
        <v>2018</v>
      </c>
      <c r="E118">
        <v>42942</v>
      </c>
      <c r="F118">
        <v>40902</v>
      </c>
    </row>
    <row r="119" spans="3:7" x14ac:dyDescent="0.25">
      <c r="C119" t="s">
        <v>289</v>
      </c>
      <c r="D119">
        <v>2018</v>
      </c>
      <c r="E119">
        <v>6600</v>
      </c>
      <c r="F119">
        <v>5500</v>
      </c>
    </row>
    <row r="120" spans="3:7" x14ac:dyDescent="0.25">
      <c r="C120" t="s">
        <v>290</v>
      </c>
      <c r="D120">
        <v>2018</v>
      </c>
      <c r="E120">
        <v>4250</v>
      </c>
      <c r="F120">
        <v>3000</v>
      </c>
      <c r="G120" s="1">
        <f>SUM(F120,F119,F118,F117,F116,F115,F114,F113,F112,F111,F110,F109,F108,F107)</f>
        <v>94182</v>
      </c>
    </row>
    <row r="121" spans="3:7" s="3" customFormat="1" x14ac:dyDescent="0.25">
      <c r="C121" s="3" t="s">
        <v>110</v>
      </c>
      <c r="D121" s="3">
        <v>2019</v>
      </c>
      <c r="E121" s="3">
        <v>4930</v>
      </c>
      <c r="F121" s="3">
        <v>2000</v>
      </c>
      <c r="G121"/>
    </row>
    <row r="122" spans="3:7" s="3" customFormat="1" x14ac:dyDescent="0.25">
      <c r="C122" s="3" t="s">
        <v>332</v>
      </c>
      <c r="D122" s="3">
        <v>2019</v>
      </c>
      <c r="E122" s="3">
        <v>18400</v>
      </c>
      <c r="F122" s="3">
        <v>10000</v>
      </c>
      <c r="G122"/>
    </row>
    <row r="123" spans="3:7" s="3" customFormat="1" x14ac:dyDescent="0.25">
      <c r="C123" s="3" t="s">
        <v>104</v>
      </c>
      <c r="D123" s="3">
        <v>2019</v>
      </c>
      <c r="E123" s="3">
        <v>1500</v>
      </c>
      <c r="F123" s="3">
        <v>1500</v>
      </c>
      <c r="G123"/>
    </row>
    <row r="124" spans="3:7" s="3" customFormat="1" x14ac:dyDescent="0.25">
      <c r="C124" s="3" t="s">
        <v>111</v>
      </c>
      <c r="D124" s="3">
        <v>2019</v>
      </c>
      <c r="E124" s="3">
        <v>3850</v>
      </c>
      <c r="F124" s="3">
        <v>1000</v>
      </c>
      <c r="G124"/>
    </row>
    <row r="125" spans="3:7" s="3" customFormat="1" x14ac:dyDescent="0.25">
      <c r="C125" s="3" t="s">
        <v>346</v>
      </c>
      <c r="D125" s="3">
        <v>2019</v>
      </c>
      <c r="E125" s="3">
        <v>4880</v>
      </c>
      <c r="F125" s="3">
        <v>4400</v>
      </c>
      <c r="G125"/>
    </row>
    <row r="126" spans="3:7" s="3" customFormat="1" x14ac:dyDescent="0.25">
      <c r="C126" s="3" t="s">
        <v>347</v>
      </c>
      <c r="D126" s="3">
        <v>2019</v>
      </c>
      <c r="E126" s="3">
        <v>5800</v>
      </c>
      <c r="F126" s="3">
        <v>1000</v>
      </c>
      <c r="G126"/>
    </row>
    <row r="127" spans="3:7" s="3" customFormat="1" x14ac:dyDescent="0.25">
      <c r="C127" s="3" t="s">
        <v>284</v>
      </c>
      <c r="D127" s="3">
        <v>2019</v>
      </c>
      <c r="E127" s="3">
        <v>5050</v>
      </c>
      <c r="F127" s="3">
        <v>0</v>
      </c>
      <c r="G127"/>
    </row>
    <row r="128" spans="3:7" s="3" customFormat="1" x14ac:dyDescent="0.25">
      <c r="C128" s="3" t="s">
        <v>106</v>
      </c>
      <c r="D128" s="3">
        <v>2019</v>
      </c>
      <c r="E128" s="3">
        <v>3800</v>
      </c>
      <c r="F128" s="3">
        <v>1500</v>
      </c>
      <c r="G128"/>
    </row>
    <row r="129" spans="1:8" s="3" customFormat="1" x14ac:dyDescent="0.25">
      <c r="C129" s="3" t="s">
        <v>358</v>
      </c>
      <c r="D129" s="3">
        <v>2019</v>
      </c>
      <c r="E129" s="3">
        <v>1890</v>
      </c>
      <c r="F129" s="3">
        <v>1000</v>
      </c>
      <c r="G129"/>
    </row>
    <row r="130" spans="1:8" x14ac:dyDescent="0.25">
      <c r="A130" s="3"/>
      <c r="B130" s="3"/>
      <c r="C130" s="3" t="s">
        <v>361</v>
      </c>
      <c r="D130" s="3">
        <v>2019</v>
      </c>
      <c r="E130" s="3">
        <v>16000</v>
      </c>
      <c r="F130" s="3">
        <v>3000</v>
      </c>
    </row>
    <row r="131" spans="1:8" x14ac:dyDescent="0.25">
      <c r="A131" s="3"/>
      <c r="B131" s="3"/>
      <c r="C131" s="3" t="s">
        <v>362</v>
      </c>
      <c r="D131" s="3">
        <v>2019</v>
      </c>
      <c r="E131" s="3">
        <v>6500</v>
      </c>
      <c r="F131" s="3">
        <v>4000</v>
      </c>
    </row>
    <row r="132" spans="1:8" x14ac:dyDescent="0.25">
      <c r="A132" s="3"/>
      <c r="B132" s="3"/>
      <c r="C132" s="3" t="s">
        <v>363</v>
      </c>
      <c r="D132" s="3">
        <v>2019</v>
      </c>
      <c r="E132" s="3">
        <v>6300</v>
      </c>
      <c r="F132" s="3">
        <v>3000</v>
      </c>
    </row>
    <row r="133" spans="1:8" x14ac:dyDescent="0.25">
      <c r="A133" s="3"/>
      <c r="B133" s="3"/>
      <c r="C133" s="3" t="s">
        <v>130</v>
      </c>
      <c r="D133" s="3">
        <v>2019</v>
      </c>
      <c r="E133" s="3">
        <v>5410</v>
      </c>
      <c r="F133" s="3">
        <v>1500</v>
      </c>
    </row>
    <row r="134" spans="1:8" x14ac:dyDescent="0.25">
      <c r="A134" s="3"/>
      <c r="B134" s="3"/>
      <c r="C134" s="3" t="s">
        <v>371</v>
      </c>
      <c r="D134" s="3">
        <v>2019</v>
      </c>
      <c r="E134" s="3">
        <v>2650</v>
      </c>
      <c r="F134" s="3">
        <v>1000</v>
      </c>
    </row>
    <row r="135" spans="1:8" x14ac:dyDescent="0.25">
      <c r="A135" s="3"/>
      <c r="B135" s="3"/>
      <c r="C135" s="3" t="s">
        <v>373</v>
      </c>
      <c r="D135" s="3">
        <v>2019</v>
      </c>
      <c r="E135" s="3">
        <v>1330</v>
      </c>
      <c r="F135" s="3">
        <v>500</v>
      </c>
    </row>
    <row r="136" spans="1:8" x14ac:dyDescent="0.25">
      <c r="A136" s="3"/>
      <c r="B136" s="3"/>
      <c r="C136" s="3" t="s">
        <v>273</v>
      </c>
      <c r="D136" s="3">
        <v>2019</v>
      </c>
      <c r="E136" s="3">
        <v>41826</v>
      </c>
      <c r="F136" s="3">
        <v>34476</v>
      </c>
    </row>
    <row r="137" spans="1:8" s="3" customFormat="1" x14ac:dyDescent="0.25">
      <c r="C137" s="3" t="s">
        <v>401</v>
      </c>
      <c r="D137" s="3">
        <v>2019</v>
      </c>
      <c r="E137" s="3">
        <v>11100</v>
      </c>
      <c r="F137" s="3">
        <v>11000</v>
      </c>
      <c r="G137"/>
      <c r="H137" s="3">
        <f>SUM(F137,F136,F135,F134,F133,F132,F131,F130,F129,F128,F127,F126,F125,F124,F123,F122,F121)</f>
        <v>80876</v>
      </c>
    </row>
    <row r="138" spans="1:8" s="4" customFormat="1" x14ac:dyDescent="0.25">
      <c r="C138" s="4" t="s">
        <v>496</v>
      </c>
      <c r="D138" s="4">
        <v>2020</v>
      </c>
      <c r="E138" s="4">
        <v>4880</v>
      </c>
      <c r="F138" s="4">
        <v>4880</v>
      </c>
      <c r="G138"/>
    </row>
    <row r="139" spans="1:8" s="4" customFormat="1" x14ac:dyDescent="0.25">
      <c r="C139" s="4" t="s">
        <v>497</v>
      </c>
      <c r="D139" s="4">
        <v>2020</v>
      </c>
      <c r="E139" s="4">
        <v>8300</v>
      </c>
      <c r="F139" s="4">
        <v>1500</v>
      </c>
      <c r="G139"/>
    </row>
    <row r="140" spans="1:8" s="4" customFormat="1" x14ac:dyDescent="0.25">
      <c r="C140" s="4" t="s">
        <v>362</v>
      </c>
      <c r="D140" s="4">
        <v>2020</v>
      </c>
      <c r="E140" s="4">
        <v>11300</v>
      </c>
      <c r="F140" s="4">
        <v>2500</v>
      </c>
      <c r="G140"/>
    </row>
    <row r="141" spans="1:8" s="4" customFormat="1" x14ac:dyDescent="0.25">
      <c r="C141" s="4" t="s">
        <v>506</v>
      </c>
      <c r="D141" s="4">
        <v>2020</v>
      </c>
      <c r="E141" s="4">
        <v>11850</v>
      </c>
      <c r="F141" s="4">
        <v>4000</v>
      </c>
      <c r="G141"/>
    </row>
    <row r="142" spans="1:8" s="4" customFormat="1" x14ac:dyDescent="0.25">
      <c r="C142" s="4" t="s">
        <v>507</v>
      </c>
      <c r="D142" s="4">
        <v>2020</v>
      </c>
      <c r="E142" s="4">
        <v>16290</v>
      </c>
      <c r="F142" s="4">
        <v>4000</v>
      </c>
      <c r="G142"/>
    </row>
    <row r="143" spans="1:8" s="4" customFormat="1" x14ac:dyDescent="0.25">
      <c r="C143" s="4" t="s">
        <v>509</v>
      </c>
      <c r="D143" s="4">
        <v>2020</v>
      </c>
      <c r="E143" s="4">
        <v>8600</v>
      </c>
      <c r="F143" s="4">
        <v>1500</v>
      </c>
      <c r="G143"/>
    </row>
    <row r="144" spans="1:8" s="4" customFormat="1" x14ac:dyDescent="0.25">
      <c r="C144" s="4" t="s">
        <v>511</v>
      </c>
      <c r="D144" s="4">
        <v>2020</v>
      </c>
      <c r="E144" s="4">
        <v>20500</v>
      </c>
      <c r="F144" s="4">
        <v>4500</v>
      </c>
      <c r="G144"/>
    </row>
    <row r="145" spans="1:9" s="4" customFormat="1" x14ac:dyDescent="0.25">
      <c r="C145" s="4" t="s">
        <v>512</v>
      </c>
      <c r="D145" s="4">
        <v>2020</v>
      </c>
      <c r="E145" s="4">
        <v>1500</v>
      </c>
      <c r="F145" s="4">
        <v>1000</v>
      </c>
      <c r="G145"/>
    </row>
    <row r="146" spans="1:9" x14ac:dyDescent="0.25">
      <c r="A146" s="4"/>
      <c r="B146" s="4"/>
      <c r="C146" s="4" t="s">
        <v>106</v>
      </c>
      <c r="D146" s="4">
        <v>2020</v>
      </c>
      <c r="E146" s="4">
        <v>3800</v>
      </c>
      <c r="F146" s="4">
        <v>1500</v>
      </c>
    </row>
    <row r="147" spans="1:9" x14ac:dyDescent="0.25">
      <c r="A147" s="4"/>
      <c r="B147" s="4"/>
      <c r="C147" s="4" t="s">
        <v>515</v>
      </c>
      <c r="D147" s="4">
        <v>2020</v>
      </c>
      <c r="E147" s="4">
        <v>2860</v>
      </c>
      <c r="F147" s="4">
        <v>1500</v>
      </c>
    </row>
    <row r="148" spans="1:9" x14ac:dyDescent="0.25">
      <c r="A148" s="4"/>
      <c r="B148" s="4"/>
      <c r="C148" s="4" t="s">
        <v>363</v>
      </c>
      <c r="D148" s="4">
        <v>2020</v>
      </c>
      <c r="E148" s="4">
        <v>6800</v>
      </c>
      <c r="F148" s="4">
        <v>1500</v>
      </c>
    </row>
    <row r="149" spans="1:9" x14ac:dyDescent="0.25">
      <c r="A149" s="4"/>
      <c r="B149" s="4"/>
      <c r="C149" s="4" t="s">
        <v>517</v>
      </c>
      <c r="D149" s="4">
        <v>2020</v>
      </c>
      <c r="E149" s="4">
        <v>3850</v>
      </c>
      <c r="F149" s="4">
        <v>1500</v>
      </c>
    </row>
    <row r="150" spans="1:9" x14ac:dyDescent="0.25">
      <c r="A150" s="4"/>
      <c r="B150" s="4"/>
      <c r="C150" s="4" t="s">
        <v>535</v>
      </c>
      <c r="D150" s="4">
        <v>2020</v>
      </c>
      <c r="E150" s="4">
        <v>9500</v>
      </c>
      <c r="F150" s="4">
        <v>0</v>
      </c>
    </row>
    <row r="151" spans="1:9" x14ac:dyDescent="0.25">
      <c r="A151" s="4"/>
      <c r="B151" s="4"/>
      <c r="C151" s="4" t="s">
        <v>536</v>
      </c>
      <c r="D151" s="4">
        <v>2020</v>
      </c>
      <c r="E151" s="4">
        <v>2900</v>
      </c>
      <c r="F151" s="4">
        <v>2000</v>
      </c>
    </row>
    <row r="152" spans="1:9" x14ac:dyDescent="0.25">
      <c r="A152" s="4"/>
      <c r="B152" s="4"/>
      <c r="C152" s="4" t="s">
        <v>273</v>
      </c>
      <c r="D152" s="4">
        <v>2020</v>
      </c>
      <c r="E152" s="4">
        <v>43170</v>
      </c>
      <c r="F152" s="4">
        <v>43170</v>
      </c>
    </row>
    <row r="153" spans="1:9" x14ac:dyDescent="0.25">
      <c r="A153" s="4"/>
      <c r="B153" s="4"/>
      <c r="C153" s="4" t="s">
        <v>612</v>
      </c>
      <c r="D153" s="4">
        <v>2020</v>
      </c>
      <c r="E153" s="4">
        <v>1970</v>
      </c>
      <c r="F153" s="4">
        <v>1500</v>
      </c>
    </row>
    <row r="154" spans="1:9" x14ac:dyDescent="0.25">
      <c r="A154" s="4"/>
      <c r="B154" s="4"/>
      <c r="C154" s="4" t="s">
        <v>613</v>
      </c>
      <c r="D154" s="4">
        <v>2020</v>
      </c>
      <c r="E154" s="4">
        <v>7600</v>
      </c>
      <c r="F154" s="4">
        <v>2000</v>
      </c>
      <c r="I154" s="4">
        <f>SUM(F154,F153,F152,F151,F150,F149,F148,F147,F146,F145,F144,F143,F142,F141,F140,F139,F138)</f>
        <v>78550</v>
      </c>
    </row>
    <row r="155" spans="1:9" x14ac:dyDescent="0.25">
      <c r="A155" s="5"/>
      <c r="B155" s="5"/>
      <c r="C155" s="5" t="s">
        <v>687</v>
      </c>
      <c r="D155" s="5">
        <v>2021</v>
      </c>
      <c r="E155" s="5">
        <v>8900</v>
      </c>
      <c r="F155" s="5">
        <v>4000</v>
      </c>
    </row>
    <row r="156" spans="1:9" x14ac:dyDescent="0.25">
      <c r="A156" s="5"/>
      <c r="B156" s="5"/>
      <c r="C156" s="5" t="s">
        <v>509</v>
      </c>
      <c r="D156" s="5">
        <v>2021</v>
      </c>
      <c r="E156" s="5">
        <v>8600</v>
      </c>
      <c r="F156" s="5">
        <v>3000</v>
      </c>
    </row>
    <row r="157" spans="1:9" x14ac:dyDescent="0.25">
      <c r="A157" s="5"/>
      <c r="B157" s="5"/>
      <c r="C157" s="5" t="s">
        <v>694</v>
      </c>
      <c r="D157" s="5">
        <v>2021</v>
      </c>
      <c r="E157" s="5">
        <v>4880</v>
      </c>
      <c r="F157" s="5">
        <v>0</v>
      </c>
    </row>
    <row r="158" spans="1:9" x14ac:dyDescent="0.25">
      <c r="A158" s="5"/>
      <c r="B158" s="5"/>
      <c r="C158" s="5" t="s">
        <v>106</v>
      </c>
      <c r="D158" s="5">
        <v>2021</v>
      </c>
      <c r="E158" s="5">
        <v>3800</v>
      </c>
      <c r="F158" s="5">
        <v>3000</v>
      </c>
    </row>
    <row r="159" spans="1:9" x14ac:dyDescent="0.25">
      <c r="A159" s="5"/>
      <c r="B159" s="5"/>
      <c r="C159" s="5" t="s">
        <v>507</v>
      </c>
      <c r="D159" s="5">
        <v>2021</v>
      </c>
      <c r="E159" s="5">
        <v>23685</v>
      </c>
      <c r="F159" s="5">
        <v>6000</v>
      </c>
    </row>
    <row r="160" spans="1:9" x14ac:dyDescent="0.25">
      <c r="A160" s="5"/>
      <c r="B160" s="5"/>
      <c r="C160" s="5" t="s">
        <v>506</v>
      </c>
      <c r="D160" s="5">
        <v>2021</v>
      </c>
      <c r="E160" s="5">
        <v>11850</v>
      </c>
      <c r="F160" s="5">
        <v>5000</v>
      </c>
    </row>
    <row r="161" spans="1:11" x14ac:dyDescent="0.25">
      <c r="A161" s="5"/>
      <c r="B161" s="5"/>
      <c r="C161" s="5" t="s">
        <v>363</v>
      </c>
      <c r="D161" s="5">
        <v>2021</v>
      </c>
      <c r="E161" s="5">
        <v>7300</v>
      </c>
      <c r="F161" s="5">
        <v>5000</v>
      </c>
    </row>
    <row r="162" spans="1:11" x14ac:dyDescent="0.25">
      <c r="A162" s="5"/>
      <c r="B162" s="5"/>
      <c r="C162" s="5" t="s">
        <v>703</v>
      </c>
      <c r="D162" s="5">
        <v>2021</v>
      </c>
      <c r="E162" s="5">
        <v>10200</v>
      </c>
      <c r="F162" s="5">
        <v>4500</v>
      </c>
    </row>
    <row r="163" spans="1:11" x14ac:dyDescent="0.25">
      <c r="A163" s="5"/>
      <c r="B163" s="5"/>
      <c r="C163" s="5" t="s">
        <v>511</v>
      </c>
      <c r="D163" s="5">
        <v>2021</v>
      </c>
      <c r="E163" s="5">
        <v>19500</v>
      </c>
      <c r="F163" s="5">
        <v>0</v>
      </c>
    </row>
    <row r="164" spans="1:11" x14ac:dyDescent="0.25">
      <c r="A164" s="5"/>
      <c r="B164" s="5"/>
      <c r="C164" s="5" t="s">
        <v>710</v>
      </c>
      <c r="D164" s="5">
        <v>2021</v>
      </c>
      <c r="E164" s="5">
        <v>7050</v>
      </c>
      <c r="F164" s="5">
        <v>3000</v>
      </c>
    </row>
    <row r="165" spans="1:11" x14ac:dyDescent="0.25">
      <c r="A165" s="5"/>
      <c r="B165" s="5"/>
      <c r="C165" s="5" t="s">
        <v>711</v>
      </c>
      <c r="D165" s="5">
        <v>2021</v>
      </c>
      <c r="E165" s="5">
        <v>2305</v>
      </c>
      <c r="F165" s="5">
        <v>2000</v>
      </c>
    </row>
    <row r="166" spans="1:11" x14ac:dyDescent="0.25">
      <c r="A166" s="5"/>
      <c r="B166" s="5"/>
      <c r="C166" s="5" t="s">
        <v>712</v>
      </c>
      <c r="D166" s="5">
        <v>2021</v>
      </c>
      <c r="E166" s="5">
        <v>1140</v>
      </c>
      <c r="F166" s="5">
        <v>900</v>
      </c>
    </row>
    <row r="167" spans="1:11" x14ac:dyDescent="0.25">
      <c r="A167" s="5"/>
      <c r="B167" s="5"/>
      <c r="C167" s="5" t="s">
        <v>714</v>
      </c>
      <c r="D167" s="5">
        <v>2021</v>
      </c>
      <c r="E167" s="5">
        <v>6150</v>
      </c>
      <c r="F167" s="5">
        <v>4000</v>
      </c>
    </row>
    <row r="168" spans="1:11" x14ac:dyDescent="0.25">
      <c r="A168" s="5"/>
      <c r="B168" s="5"/>
      <c r="C168" s="5" t="s">
        <v>273</v>
      </c>
      <c r="D168" s="5">
        <v>2021</v>
      </c>
      <c r="E168" s="5">
        <v>43180</v>
      </c>
      <c r="F168" s="5">
        <v>41180</v>
      </c>
    </row>
    <row r="169" spans="1:11" x14ac:dyDescent="0.25">
      <c r="A169" s="5"/>
      <c r="B169" s="5"/>
      <c r="C169" s="5" t="s">
        <v>744</v>
      </c>
      <c r="D169" s="5">
        <v>2021</v>
      </c>
      <c r="E169" s="5">
        <v>3590</v>
      </c>
      <c r="F169" s="5">
        <v>3000</v>
      </c>
    </row>
    <row r="170" spans="1:11" x14ac:dyDescent="0.25">
      <c r="A170" s="5"/>
      <c r="B170" s="5"/>
      <c r="C170" s="5" t="s">
        <v>745</v>
      </c>
      <c r="D170" s="5">
        <v>2021</v>
      </c>
      <c r="E170" s="5">
        <v>4500</v>
      </c>
      <c r="F170" s="5">
        <v>3500</v>
      </c>
    </row>
    <row r="171" spans="1:11" x14ac:dyDescent="0.25">
      <c r="A171" s="5"/>
      <c r="B171" s="5"/>
      <c r="C171" s="5" t="s">
        <v>755</v>
      </c>
      <c r="D171" s="5">
        <v>2021</v>
      </c>
      <c r="E171" s="5">
        <v>1529</v>
      </c>
      <c r="F171" s="5">
        <v>1000</v>
      </c>
    </row>
    <row r="172" spans="1:11" x14ac:dyDescent="0.25">
      <c r="A172" s="5"/>
      <c r="B172" s="5"/>
      <c r="C172" s="5" t="s">
        <v>778</v>
      </c>
      <c r="D172" s="5">
        <v>2021</v>
      </c>
      <c r="E172" s="5">
        <v>12205</v>
      </c>
      <c r="F172" s="5">
        <v>5400</v>
      </c>
      <c r="J172" s="5">
        <f>SUM(F172,F171,F170,F169,F168,F167,F166,F165,F164,F163,F162,F161,F160,F159,F158,F157,F156,F155)</f>
        <v>94480</v>
      </c>
      <c r="K172" s="1">
        <f>SUM(J172,I154,H137,G120)</f>
        <v>348088</v>
      </c>
    </row>
    <row r="173" spans="1:11" x14ac:dyDescent="0.25">
      <c r="A173" t="s">
        <v>64</v>
      </c>
      <c r="B173" t="s">
        <v>65</v>
      </c>
      <c r="C173" t="s">
        <v>66</v>
      </c>
      <c r="D173">
        <v>2018</v>
      </c>
      <c r="E173" s="1">
        <v>1850</v>
      </c>
      <c r="F173" s="1">
        <v>1000</v>
      </c>
      <c r="G173" s="1">
        <v>1000</v>
      </c>
    </row>
    <row r="174" spans="1:11" s="3" customFormat="1" x14ac:dyDescent="0.25">
      <c r="C174" s="3" t="s">
        <v>66</v>
      </c>
      <c r="D174" s="3">
        <v>2019</v>
      </c>
      <c r="E174" s="3">
        <v>3200</v>
      </c>
      <c r="F174" s="3">
        <v>1000</v>
      </c>
      <c r="G174"/>
      <c r="H174" s="3">
        <v>1000</v>
      </c>
    </row>
    <row r="175" spans="1:11" s="4" customFormat="1" x14ac:dyDescent="0.25">
      <c r="C175" s="4" t="s">
        <v>469</v>
      </c>
      <c r="D175" s="4">
        <v>2020</v>
      </c>
      <c r="E175" s="4">
        <v>3100</v>
      </c>
      <c r="F175" s="4">
        <v>1500</v>
      </c>
      <c r="G175"/>
    </row>
    <row r="176" spans="1:11" s="4" customFormat="1" x14ac:dyDescent="0.25">
      <c r="C176" s="4" t="s">
        <v>66</v>
      </c>
      <c r="D176" s="4">
        <v>2020</v>
      </c>
      <c r="E176" s="4">
        <v>1500</v>
      </c>
      <c r="F176" s="4">
        <v>1000</v>
      </c>
      <c r="G176"/>
    </row>
    <row r="177" spans="1:11" x14ac:dyDescent="0.25">
      <c r="A177" s="4"/>
      <c r="B177" s="4"/>
      <c r="C177" s="4" t="s">
        <v>167</v>
      </c>
      <c r="D177" s="4">
        <v>2020</v>
      </c>
      <c r="E177" s="4">
        <v>600</v>
      </c>
      <c r="F177" s="4">
        <v>500</v>
      </c>
      <c r="I177" s="4">
        <f>SUM(F177,F176,F175)</f>
        <v>3000</v>
      </c>
    </row>
    <row r="178" spans="1:11" x14ac:dyDescent="0.25">
      <c r="A178" s="5"/>
      <c r="B178" s="5"/>
      <c r="C178" s="5" t="s">
        <v>66</v>
      </c>
      <c r="D178" s="5">
        <v>2021</v>
      </c>
      <c r="E178" s="5">
        <v>1500</v>
      </c>
      <c r="F178" s="5">
        <v>1000</v>
      </c>
      <c r="J178" s="5">
        <v>1000</v>
      </c>
      <c r="K178" s="1">
        <f>SUM(J178,I177,H174,G173)</f>
        <v>6000</v>
      </c>
    </row>
    <row r="179" spans="1:11" x14ac:dyDescent="0.25">
      <c r="A179" t="s">
        <v>67</v>
      </c>
      <c r="B179" t="s">
        <v>68</v>
      </c>
      <c r="C179" t="s">
        <v>69</v>
      </c>
      <c r="D179">
        <v>2018</v>
      </c>
      <c r="E179" s="1">
        <v>3116</v>
      </c>
      <c r="F179" s="1">
        <v>3000</v>
      </c>
    </row>
    <row r="180" spans="1:11" x14ac:dyDescent="0.25">
      <c r="C180" t="s">
        <v>274</v>
      </c>
      <c r="D180">
        <v>2018</v>
      </c>
      <c r="E180">
        <v>4085</v>
      </c>
      <c r="F180">
        <v>4085</v>
      </c>
      <c r="G180" s="1">
        <f>SUM(F180,F179)</f>
        <v>7085</v>
      </c>
    </row>
    <row r="181" spans="1:11" s="4" customFormat="1" x14ac:dyDescent="0.25">
      <c r="C181" s="4" t="s">
        <v>475</v>
      </c>
      <c r="D181" s="4">
        <v>2020</v>
      </c>
      <c r="E181" s="4">
        <v>3135</v>
      </c>
      <c r="F181" s="4">
        <v>2800</v>
      </c>
      <c r="G181"/>
    </row>
    <row r="182" spans="1:11" x14ac:dyDescent="0.25">
      <c r="A182" s="4"/>
      <c r="B182" s="4"/>
      <c r="C182" s="4" t="s">
        <v>557</v>
      </c>
      <c r="D182" s="4">
        <v>2020</v>
      </c>
      <c r="E182" s="4">
        <v>4261</v>
      </c>
      <c r="F182" s="4">
        <v>3900</v>
      </c>
      <c r="I182" s="4">
        <f>SUM(F182,F181)</f>
        <v>6700</v>
      </c>
      <c r="K182" s="1">
        <f>SUM(I182,G180)</f>
        <v>13785</v>
      </c>
    </row>
    <row r="183" spans="1:11" x14ac:dyDescent="0.25">
      <c r="A183" t="s">
        <v>70</v>
      </c>
      <c r="B183" t="s">
        <v>71</v>
      </c>
      <c r="C183" t="s">
        <v>72</v>
      </c>
      <c r="D183">
        <v>2018</v>
      </c>
      <c r="E183" s="1">
        <v>3300</v>
      </c>
      <c r="F183" s="1">
        <v>1000</v>
      </c>
      <c r="G183" s="1">
        <v>1000</v>
      </c>
    </row>
    <row r="184" spans="1:11" s="3" customFormat="1" x14ac:dyDescent="0.25">
      <c r="C184" s="3" t="s">
        <v>72</v>
      </c>
      <c r="D184" s="3">
        <v>2019</v>
      </c>
      <c r="E184" s="3">
        <v>2400</v>
      </c>
      <c r="F184" s="3">
        <v>1000</v>
      </c>
      <c r="G184"/>
    </row>
    <row r="185" spans="1:11" x14ac:dyDescent="0.25">
      <c r="A185" s="3"/>
      <c r="B185" s="3"/>
      <c r="C185" s="3" t="s">
        <v>432</v>
      </c>
      <c r="D185" s="3">
        <v>2019</v>
      </c>
      <c r="E185" s="3">
        <v>600</v>
      </c>
      <c r="F185" s="3">
        <v>500</v>
      </c>
      <c r="H185" s="3">
        <f>SUM(F185,F184)</f>
        <v>1500</v>
      </c>
    </row>
    <row r="186" spans="1:11" s="4" customFormat="1" x14ac:dyDescent="0.25">
      <c r="C186" s="4" t="s">
        <v>503</v>
      </c>
      <c r="D186" s="4">
        <v>2020</v>
      </c>
      <c r="E186" s="4">
        <v>2200</v>
      </c>
      <c r="F186" s="4">
        <v>1000</v>
      </c>
      <c r="G186"/>
      <c r="I186" s="4">
        <v>1000</v>
      </c>
    </row>
    <row r="187" spans="1:11" x14ac:dyDescent="0.25">
      <c r="A187" s="5"/>
      <c r="B187" s="5"/>
      <c r="C187" s="5" t="s">
        <v>503</v>
      </c>
      <c r="D187" s="5">
        <v>2021</v>
      </c>
      <c r="E187" s="5">
        <v>2200</v>
      </c>
      <c r="F187" s="5">
        <v>1000</v>
      </c>
      <c r="J187" s="5">
        <v>1000</v>
      </c>
      <c r="K187" s="1">
        <f>SUM(J187,I186,H185,G183)</f>
        <v>4500</v>
      </c>
    </row>
    <row r="188" spans="1:11" x14ac:dyDescent="0.25">
      <c r="A188" t="s">
        <v>73</v>
      </c>
      <c r="B188" t="s">
        <v>74</v>
      </c>
      <c r="C188" t="s">
        <v>75</v>
      </c>
      <c r="D188">
        <v>2018</v>
      </c>
      <c r="E188" s="1">
        <v>6000</v>
      </c>
      <c r="F188" s="1">
        <v>1000</v>
      </c>
      <c r="G188" s="1">
        <v>1000</v>
      </c>
    </row>
    <row r="189" spans="1:11" s="3" customFormat="1" x14ac:dyDescent="0.25">
      <c r="C189" s="3" t="s">
        <v>342</v>
      </c>
      <c r="D189" s="3">
        <v>2019</v>
      </c>
      <c r="E189" s="3">
        <v>6000</v>
      </c>
      <c r="F189" s="3">
        <v>1000</v>
      </c>
      <c r="G189"/>
      <c r="H189" s="3">
        <v>1000</v>
      </c>
    </row>
    <row r="190" spans="1:11" s="4" customFormat="1" x14ac:dyDescent="0.25">
      <c r="C190" s="4" t="s">
        <v>502</v>
      </c>
      <c r="D190" s="4">
        <v>2020</v>
      </c>
      <c r="E190" s="4">
        <v>4000</v>
      </c>
      <c r="F190" s="4">
        <v>1500</v>
      </c>
      <c r="G190"/>
    </row>
    <row r="191" spans="1:11" s="4" customFormat="1" x14ac:dyDescent="0.25">
      <c r="C191" s="4" t="s">
        <v>615</v>
      </c>
      <c r="D191" s="4">
        <v>2020</v>
      </c>
      <c r="E191" s="4">
        <v>1000</v>
      </c>
      <c r="F191" s="4">
        <v>900</v>
      </c>
      <c r="G191"/>
      <c r="I191" s="4">
        <f>SUM(F191,F190)</f>
        <v>2400</v>
      </c>
    </row>
    <row r="192" spans="1:11" s="5" customFormat="1" x14ac:dyDescent="0.25">
      <c r="C192" s="5" t="s">
        <v>683</v>
      </c>
      <c r="D192" s="5">
        <v>2021</v>
      </c>
      <c r="E192" s="5">
        <v>4000</v>
      </c>
      <c r="F192" s="5">
        <v>2000</v>
      </c>
      <c r="G192"/>
      <c r="J192" s="5">
        <v>2000</v>
      </c>
      <c r="K192" s="6">
        <f>SUM(J192,I191,H189,G188)</f>
        <v>6400</v>
      </c>
    </row>
    <row r="193" spans="1:11" x14ac:dyDescent="0.25">
      <c r="A193" t="s">
        <v>76</v>
      </c>
      <c r="B193" t="s">
        <v>77</v>
      </c>
      <c r="C193" t="s">
        <v>78</v>
      </c>
      <c r="D193">
        <v>2018</v>
      </c>
      <c r="E193" s="1">
        <v>1585</v>
      </c>
      <c r="F193" s="1">
        <v>1000</v>
      </c>
      <c r="K193" s="1">
        <v>1000</v>
      </c>
    </row>
    <row r="194" spans="1:11" x14ac:dyDescent="0.25">
      <c r="A194" t="s">
        <v>80</v>
      </c>
      <c r="B194" t="s">
        <v>80</v>
      </c>
      <c r="C194" t="s">
        <v>81</v>
      </c>
      <c r="D194">
        <v>2018</v>
      </c>
      <c r="E194" s="1">
        <v>9500</v>
      </c>
      <c r="F194" s="1">
        <v>1500</v>
      </c>
      <c r="G194" s="1">
        <v>1500</v>
      </c>
    </row>
    <row r="195" spans="1:11" s="4" customFormat="1" x14ac:dyDescent="0.25">
      <c r="C195" s="4" t="s">
        <v>474</v>
      </c>
      <c r="D195" s="4">
        <v>2020</v>
      </c>
      <c r="E195" s="4">
        <v>8500</v>
      </c>
      <c r="F195" s="4">
        <v>2500</v>
      </c>
      <c r="G195"/>
      <c r="I195" s="4">
        <v>2500</v>
      </c>
      <c r="K195" s="6">
        <f>SUM(I195,G194)</f>
        <v>4000</v>
      </c>
    </row>
    <row r="196" spans="1:11" x14ac:dyDescent="0.25">
      <c r="A196" t="s">
        <v>82</v>
      </c>
      <c r="B196" t="s">
        <v>83</v>
      </c>
      <c r="C196" t="s">
        <v>84</v>
      </c>
      <c r="D196">
        <v>2018</v>
      </c>
      <c r="E196" s="1">
        <v>3000</v>
      </c>
      <c r="F196" s="1">
        <v>1000</v>
      </c>
      <c r="G196" s="1">
        <v>1000</v>
      </c>
    </row>
    <row r="197" spans="1:11" x14ac:dyDescent="0.25">
      <c r="A197" s="3"/>
      <c r="B197" s="3"/>
      <c r="C197" s="3" t="s">
        <v>365</v>
      </c>
      <c r="D197" s="3">
        <v>2019</v>
      </c>
      <c r="E197" s="3">
        <v>2375</v>
      </c>
      <c r="F197" s="3">
        <v>1000</v>
      </c>
      <c r="H197" s="3">
        <v>1000</v>
      </c>
      <c r="K197" s="1">
        <f>SUM(H197,G196)</f>
        <v>2000</v>
      </c>
    </row>
    <row r="198" spans="1:11" x14ac:dyDescent="0.25">
      <c r="A198" t="s">
        <v>85</v>
      </c>
      <c r="B198" t="s">
        <v>86</v>
      </c>
      <c r="C198" t="s">
        <v>87</v>
      </c>
      <c r="D198">
        <v>2018</v>
      </c>
      <c r="E198" s="1">
        <v>5930</v>
      </c>
      <c r="F198" s="1">
        <v>3000</v>
      </c>
      <c r="G198" s="1">
        <v>3000</v>
      </c>
    </row>
    <row r="199" spans="1:11" x14ac:dyDescent="0.25">
      <c r="A199" s="3"/>
      <c r="B199" s="3"/>
      <c r="C199" s="3" t="s">
        <v>366</v>
      </c>
      <c r="D199" s="3">
        <v>2019</v>
      </c>
      <c r="E199" s="3">
        <v>4680</v>
      </c>
      <c r="F199" s="3">
        <v>2000</v>
      </c>
      <c r="H199" s="3">
        <v>2000</v>
      </c>
    </row>
    <row r="200" spans="1:11" s="4" customFormat="1" x14ac:dyDescent="0.25">
      <c r="C200" s="4" t="s">
        <v>504</v>
      </c>
      <c r="D200" s="4">
        <v>2020</v>
      </c>
      <c r="E200" s="4">
        <v>4000</v>
      </c>
      <c r="F200" s="4">
        <v>1500</v>
      </c>
      <c r="G200"/>
    </row>
    <row r="201" spans="1:11" s="4" customFormat="1" x14ac:dyDescent="0.25">
      <c r="C201" s="4" t="s">
        <v>251</v>
      </c>
      <c r="D201" s="4">
        <v>2020</v>
      </c>
      <c r="E201" s="4">
        <v>1000</v>
      </c>
      <c r="F201" s="4">
        <v>900</v>
      </c>
      <c r="G201"/>
      <c r="I201" s="4">
        <f>SUM(F201,F200)</f>
        <v>2400</v>
      </c>
      <c r="K201" s="6">
        <f>SUM(I201,H199,G198)</f>
        <v>7400</v>
      </c>
    </row>
    <row r="202" spans="1:11" x14ac:dyDescent="0.25">
      <c r="A202" t="s">
        <v>88</v>
      </c>
      <c r="B202" t="s">
        <v>89</v>
      </c>
      <c r="C202" t="s">
        <v>90</v>
      </c>
      <c r="D202">
        <v>2018</v>
      </c>
      <c r="E202" s="1">
        <v>3800</v>
      </c>
      <c r="F202" s="1">
        <v>1000</v>
      </c>
      <c r="G202" s="1">
        <v>1000</v>
      </c>
    </row>
    <row r="203" spans="1:11" x14ac:dyDescent="0.25">
      <c r="A203" s="4"/>
      <c r="B203" s="4"/>
      <c r="C203" s="4" t="s">
        <v>413</v>
      </c>
      <c r="D203" s="4">
        <v>2020</v>
      </c>
      <c r="E203" s="4">
        <v>600</v>
      </c>
      <c r="F203" s="4">
        <v>500</v>
      </c>
      <c r="I203" s="4">
        <v>500</v>
      </c>
    </row>
    <row r="204" spans="1:11" x14ac:dyDescent="0.25">
      <c r="A204" s="5"/>
      <c r="B204" s="5"/>
      <c r="C204" s="5" t="s">
        <v>413</v>
      </c>
      <c r="D204" s="5">
        <v>2021</v>
      </c>
      <c r="E204" s="5">
        <v>600</v>
      </c>
      <c r="F204" s="5">
        <v>500</v>
      </c>
      <c r="J204" s="5">
        <v>500</v>
      </c>
      <c r="K204" s="1">
        <f>SUM(J204,I203,G202)</f>
        <v>2000</v>
      </c>
    </row>
    <row r="205" spans="1:11" x14ac:dyDescent="0.25">
      <c r="A205" t="s">
        <v>91</v>
      </c>
      <c r="B205" t="s">
        <v>92</v>
      </c>
      <c r="C205" t="s">
        <v>93</v>
      </c>
      <c r="D205">
        <v>2018</v>
      </c>
      <c r="E205" s="1">
        <v>1595</v>
      </c>
      <c r="F205" s="1">
        <v>1595</v>
      </c>
      <c r="K205" s="1">
        <v>1595</v>
      </c>
    </row>
    <row r="206" spans="1:11" x14ac:dyDescent="0.25">
      <c r="A206" t="s">
        <v>94</v>
      </c>
      <c r="B206" t="s">
        <v>95</v>
      </c>
      <c r="C206" t="s">
        <v>96</v>
      </c>
      <c r="D206">
        <v>2018</v>
      </c>
      <c r="E206" s="1">
        <v>5800</v>
      </c>
      <c r="F206" s="1">
        <v>5000</v>
      </c>
    </row>
    <row r="207" spans="1:11" x14ac:dyDescent="0.25">
      <c r="C207" t="s">
        <v>126</v>
      </c>
      <c r="D207">
        <v>2018</v>
      </c>
      <c r="E207">
        <v>4000</v>
      </c>
      <c r="F207">
        <v>4000</v>
      </c>
    </row>
    <row r="208" spans="1:11" x14ac:dyDescent="0.25">
      <c r="C208" t="s">
        <v>132</v>
      </c>
      <c r="D208">
        <v>2018</v>
      </c>
      <c r="E208">
        <v>5000</v>
      </c>
      <c r="F208">
        <v>5000</v>
      </c>
    </row>
    <row r="209" spans="1:9" x14ac:dyDescent="0.25">
      <c r="C209" t="s">
        <v>133</v>
      </c>
      <c r="D209">
        <v>2018</v>
      </c>
      <c r="E209">
        <v>7600</v>
      </c>
      <c r="F209">
        <v>5500</v>
      </c>
    </row>
    <row r="210" spans="1:9" x14ac:dyDescent="0.25">
      <c r="C210" t="s">
        <v>291</v>
      </c>
      <c r="D210">
        <v>2018</v>
      </c>
      <c r="E210">
        <v>8000</v>
      </c>
      <c r="F210">
        <v>7000</v>
      </c>
    </row>
    <row r="211" spans="1:9" s="2" customFormat="1" x14ac:dyDescent="0.25">
      <c r="C211" s="2" t="s">
        <v>295</v>
      </c>
      <c r="D211" s="2">
        <v>2018</v>
      </c>
      <c r="E211" s="2">
        <v>11680</v>
      </c>
      <c r="F211" s="2">
        <v>9500</v>
      </c>
      <c r="G211" s="1">
        <f>SUM(F211,F210,F209,F208,F207,F206)</f>
        <v>36000</v>
      </c>
    </row>
    <row r="212" spans="1:9" x14ac:dyDescent="0.25">
      <c r="A212" s="3"/>
      <c r="B212" s="3"/>
      <c r="C212" s="3" t="s">
        <v>376</v>
      </c>
      <c r="D212" s="3">
        <v>2019</v>
      </c>
      <c r="E212" s="3">
        <v>5900</v>
      </c>
      <c r="F212" s="3">
        <v>4700</v>
      </c>
    </row>
    <row r="213" spans="1:9" x14ac:dyDescent="0.25">
      <c r="A213" s="3"/>
      <c r="B213" s="3"/>
      <c r="C213" s="3" t="s">
        <v>133</v>
      </c>
      <c r="D213" s="3">
        <v>2019</v>
      </c>
      <c r="E213" s="3">
        <v>7000</v>
      </c>
      <c r="F213" s="3">
        <v>6500</v>
      </c>
    </row>
    <row r="214" spans="1:9" x14ac:dyDescent="0.25">
      <c r="A214" s="3"/>
      <c r="B214" s="3"/>
      <c r="C214" s="3" t="s">
        <v>382</v>
      </c>
      <c r="D214" s="3">
        <v>2019</v>
      </c>
      <c r="E214" s="3">
        <v>5600</v>
      </c>
      <c r="F214" s="3">
        <v>5600</v>
      </c>
    </row>
    <row r="215" spans="1:9" x14ac:dyDescent="0.25">
      <c r="A215" s="3"/>
      <c r="B215" s="3"/>
      <c r="C215" s="3" t="s">
        <v>402</v>
      </c>
      <c r="D215" s="3">
        <v>2019</v>
      </c>
      <c r="E215" s="3">
        <v>9200</v>
      </c>
      <c r="F215" s="3">
        <v>0</v>
      </c>
    </row>
    <row r="216" spans="1:9" x14ac:dyDescent="0.25">
      <c r="A216" s="3"/>
      <c r="B216" s="3"/>
      <c r="C216" s="3" t="s">
        <v>404</v>
      </c>
      <c r="D216" s="3">
        <v>2019</v>
      </c>
      <c r="E216" s="3">
        <v>15100</v>
      </c>
      <c r="F216" s="3">
        <v>15100</v>
      </c>
    </row>
    <row r="217" spans="1:9" x14ac:dyDescent="0.25">
      <c r="A217" s="3"/>
      <c r="B217" s="3"/>
      <c r="C217" s="3" t="s">
        <v>405</v>
      </c>
      <c r="D217" s="3">
        <v>2019</v>
      </c>
      <c r="E217" s="3">
        <v>15000</v>
      </c>
      <c r="F217" s="3">
        <v>13000</v>
      </c>
      <c r="H217" s="3">
        <f>SUM(F217,F216,F215,F214,F213,F212)</f>
        <v>44900</v>
      </c>
    </row>
    <row r="218" spans="1:9" s="4" customFormat="1" x14ac:dyDescent="0.25">
      <c r="C218" s="4" t="s">
        <v>505</v>
      </c>
      <c r="D218" s="4">
        <v>2020</v>
      </c>
      <c r="E218" s="4">
        <v>2470</v>
      </c>
      <c r="F218" s="4">
        <v>2400</v>
      </c>
      <c r="G218"/>
    </row>
    <row r="219" spans="1:9" x14ac:dyDescent="0.25">
      <c r="A219" s="4"/>
      <c r="B219" s="4"/>
      <c r="C219" s="4" t="s">
        <v>530</v>
      </c>
      <c r="D219" s="4">
        <v>2020</v>
      </c>
      <c r="E219" s="4">
        <v>5300</v>
      </c>
      <c r="F219" s="4">
        <v>5000</v>
      </c>
    </row>
    <row r="220" spans="1:9" x14ac:dyDescent="0.25">
      <c r="A220" s="4"/>
      <c r="B220" s="4"/>
      <c r="C220" s="4" t="s">
        <v>133</v>
      </c>
      <c r="D220" s="4">
        <v>2020</v>
      </c>
      <c r="E220" s="4">
        <v>7670</v>
      </c>
      <c r="F220" s="4">
        <v>5500</v>
      </c>
    </row>
    <row r="221" spans="1:9" x14ac:dyDescent="0.25">
      <c r="A221" s="4"/>
      <c r="B221" s="4"/>
      <c r="C221" s="4" t="s">
        <v>571</v>
      </c>
      <c r="D221" s="4">
        <v>2020</v>
      </c>
      <c r="E221" s="4">
        <v>6460</v>
      </c>
      <c r="F221" s="4">
        <v>6000</v>
      </c>
    </row>
    <row r="222" spans="1:9" x14ac:dyDescent="0.25">
      <c r="A222" s="4"/>
      <c r="B222" s="4"/>
      <c r="C222" s="4" t="s">
        <v>405</v>
      </c>
      <c r="D222" s="4">
        <v>2020</v>
      </c>
      <c r="E222" s="4">
        <v>13950</v>
      </c>
      <c r="F222" s="4">
        <v>13000</v>
      </c>
    </row>
    <row r="223" spans="1:9" s="4" customFormat="1" x14ac:dyDescent="0.25">
      <c r="C223" s="4" t="s">
        <v>638</v>
      </c>
      <c r="D223" s="4">
        <v>2020</v>
      </c>
      <c r="E223" s="4">
        <v>5350</v>
      </c>
      <c r="F223" s="4">
        <v>5000</v>
      </c>
      <c r="G223"/>
    </row>
    <row r="224" spans="1:9" s="4" customFormat="1" x14ac:dyDescent="0.25">
      <c r="C224" s="4" t="s">
        <v>642</v>
      </c>
      <c r="D224" s="4">
        <v>2020</v>
      </c>
      <c r="E224" s="4">
        <v>2000</v>
      </c>
      <c r="F224" s="4">
        <v>1300</v>
      </c>
      <c r="G224"/>
      <c r="I224" s="4">
        <f>SUM(F224,F223,F222,F221,F220,F219,F218)</f>
        <v>38200</v>
      </c>
    </row>
    <row r="225" spans="1:11" x14ac:dyDescent="0.25">
      <c r="A225" s="5"/>
      <c r="B225" s="5"/>
      <c r="C225" s="5" t="s">
        <v>723</v>
      </c>
      <c r="D225" s="5">
        <v>2021</v>
      </c>
      <c r="E225" s="5">
        <v>7000</v>
      </c>
      <c r="F225" s="5">
        <v>5500</v>
      </c>
    </row>
    <row r="226" spans="1:11" x14ac:dyDescent="0.25">
      <c r="A226" s="5"/>
      <c r="B226" s="5"/>
      <c r="C226" s="5" t="s">
        <v>724</v>
      </c>
      <c r="D226" s="5">
        <v>2021</v>
      </c>
      <c r="E226" s="5">
        <v>4200</v>
      </c>
      <c r="F226" s="5">
        <v>3500</v>
      </c>
    </row>
    <row r="227" spans="1:11" x14ac:dyDescent="0.25">
      <c r="A227" s="5"/>
      <c r="B227" s="5"/>
      <c r="C227" s="5" t="s">
        <v>725</v>
      </c>
      <c r="D227" s="5">
        <v>2021</v>
      </c>
      <c r="E227" s="5">
        <v>5200</v>
      </c>
      <c r="F227" s="5">
        <v>4500</v>
      </c>
    </row>
    <row r="228" spans="1:11" x14ac:dyDescent="0.25">
      <c r="A228" s="5"/>
      <c r="B228" s="5"/>
      <c r="C228" s="5" t="s">
        <v>743</v>
      </c>
      <c r="D228" s="5">
        <v>2021</v>
      </c>
      <c r="E228" s="5">
        <v>9700</v>
      </c>
      <c r="F228" s="5">
        <v>8100</v>
      </c>
    </row>
    <row r="229" spans="1:11" x14ac:dyDescent="0.25">
      <c r="A229" s="5"/>
      <c r="B229" s="5"/>
      <c r="C229" s="5" t="s">
        <v>751</v>
      </c>
      <c r="D229" s="5">
        <v>2021</v>
      </c>
      <c r="E229" s="5">
        <v>13950</v>
      </c>
      <c r="F229" s="5">
        <v>12000</v>
      </c>
      <c r="J229" s="5">
        <f>SUM(F229,F228,F227,F226,F225)</f>
        <v>33600</v>
      </c>
      <c r="K229" s="1">
        <f>SUM(J229,I224,H217,G211)</f>
        <v>152700</v>
      </c>
    </row>
    <row r="230" spans="1:11" x14ac:dyDescent="0.25">
      <c r="A230" t="s">
        <v>97</v>
      </c>
      <c r="B230" t="s">
        <v>98</v>
      </c>
      <c r="C230" t="s">
        <v>99</v>
      </c>
      <c r="D230">
        <v>2018</v>
      </c>
      <c r="E230" s="1">
        <v>2750</v>
      </c>
      <c r="F230" s="1">
        <v>1000</v>
      </c>
      <c r="G230" s="1">
        <v>1000</v>
      </c>
    </row>
    <row r="231" spans="1:11" s="3" customFormat="1" x14ac:dyDescent="0.25">
      <c r="C231" s="3" t="s">
        <v>462</v>
      </c>
      <c r="D231" s="3">
        <v>2019</v>
      </c>
      <c r="E231" s="3">
        <v>1000</v>
      </c>
      <c r="F231" s="3">
        <v>700</v>
      </c>
      <c r="G231"/>
      <c r="H231" s="3">
        <v>700</v>
      </c>
    </row>
    <row r="232" spans="1:11" s="4" customFormat="1" x14ac:dyDescent="0.25">
      <c r="C232" s="4" t="s">
        <v>626</v>
      </c>
      <c r="D232" s="4">
        <v>2020</v>
      </c>
      <c r="E232" s="4">
        <v>2550</v>
      </c>
      <c r="F232" s="4">
        <v>1500</v>
      </c>
      <c r="G232"/>
      <c r="I232" s="4">
        <v>1500</v>
      </c>
    </row>
    <row r="233" spans="1:11" x14ac:dyDescent="0.25">
      <c r="A233" s="5"/>
      <c r="B233" s="5"/>
      <c r="C233" s="5" t="s">
        <v>438</v>
      </c>
      <c r="D233" s="5">
        <v>2021</v>
      </c>
      <c r="E233" s="5">
        <v>750</v>
      </c>
      <c r="F233" s="5">
        <v>750</v>
      </c>
      <c r="J233" s="5">
        <v>750</v>
      </c>
      <c r="K233" s="1">
        <f>SUM(J233,I232,H231,G230)</f>
        <v>3950</v>
      </c>
    </row>
    <row r="234" spans="1:11" x14ac:dyDescent="0.25">
      <c r="A234" t="s">
        <v>101</v>
      </c>
      <c r="B234" t="s">
        <v>95</v>
      </c>
      <c r="C234" t="s">
        <v>102</v>
      </c>
      <c r="D234">
        <v>2018</v>
      </c>
      <c r="E234" s="1">
        <v>1590</v>
      </c>
      <c r="F234" s="1">
        <v>1500</v>
      </c>
    </row>
    <row r="235" spans="1:11" x14ac:dyDescent="0.25">
      <c r="C235" t="s">
        <v>103</v>
      </c>
      <c r="D235">
        <v>2018</v>
      </c>
      <c r="E235" s="1">
        <v>3980</v>
      </c>
      <c r="F235" s="1">
        <v>2500</v>
      </c>
    </row>
    <row r="236" spans="1:11" x14ac:dyDescent="0.25">
      <c r="C236" t="s">
        <v>105</v>
      </c>
      <c r="D236">
        <v>2018</v>
      </c>
      <c r="E236" s="1">
        <v>1620</v>
      </c>
      <c r="F236" s="1">
        <v>1000</v>
      </c>
    </row>
    <row r="237" spans="1:11" x14ac:dyDescent="0.25">
      <c r="C237" t="s">
        <v>116</v>
      </c>
      <c r="D237">
        <v>2018</v>
      </c>
      <c r="E237">
        <v>5400</v>
      </c>
      <c r="F237">
        <v>5000</v>
      </c>
    </row>
    <row r="238" spans="1:11" x14ac:dyDescent="0.25">
      <c r="C238" t="s">
        <v>124</v>
      </c>
      <c r="D238">
        <v>2018</v>
      </c>
      <c r="E238">
        <v>5700</v>
      </c>
      <c r="F238">
        <v>0</v>
      </c>
    </row>
    <row r="239" spans="1:11" x14ac:dyDescent="0.25">
      <c r="C239" t="s">
        <v>127</v>
      </c>
      <c r="D239">
        <v>2018</v>
      </c>
      <c r="E239">
        <v>2775</v>
      </c>
      <c r="F239">
        <v>2500</v>
      </c>
    </row>
    <row r="240" spans="1:11" x14ac:dyDescent="0.25">
      <c r="C240" t="s">
        <v>128</v>
      </c>
      <c r="D240">
        <v>2018</v>
      </c>
      <c r="E240">
        <v>1070</v>
      </c>
      <c r="F240">
        <v>1070</v>
      </c>
    </row>
    <row r="241" spans="1:8" x14ac:dyDescent="0.25">
      <c r="C241" t="s">
        <v>292</v>
      </c>
      <c r="D241">
        <v>2018</v>
      </c>
      <c r="E241">
        <v>3500</v>
      </c>
      <c r="F241">
        <v>2000</v>
      </c>
      <c r="G241" s="1">
        <f>SUM(F241,F240,F239,F238,F237,F236,F235,F234)</f>
        <v>15570</v>
      </c>
    </row>
    <row r="242" spans="1:8" s="3" customFormat="1" x14ac:dyDescent="0.25">
      <c r="C242" s="3" t="s">
        <v>353</v>
      </c>
      <c r="D242" s="3">
        <v>2019</v>
      </c>
      <c r="E242" s="3">
        <v>1840</v>
      </c>
      <c r="F242" s="3">
        <v>1000</v>
      </c>
      <c r="G242"/>
    </row>
    <row r="243" spans="1:8" s="3" customFormat="1" x14ac:dyDescent="0.25">
      <c r="C243" s="3" t="s">
        <v>354</v>
      </c>
      <c r="D243" s="3">
        <v>2019</v>
      </c>
      <c r="E243" s="3">
        <v>13475</v>
      </c>
      <c r="F243" s="3">
        <v>5000</v>
      </c>
      <c r="G243"/>
    </row>
    <row r="244" spans="1:8" s="3" customFormat="1" x14ac:dyDescent="0.25">
      <c r="C244" s="3" t="s">
        <v>349</v>
      </c>
      <c r="D244" s="3">
        <v>2019</v>
      </c>
      <c r="E244" s="3">
        <v>5080</v>
      </c>
      <c r="F244" s="3">
        <v>2500</v>
      </c>
      <c r="G244"/>
    </row>
    <row r="245" spans="1:8" s="3" customFormat="1" x14ac:dyDescent="0.25">
      <c r="C245" s="3" t="s">
        <v>355</v>
      </c>
      <c r="D245" s="3">
        <v>2019</v>
      </c>
      <c r="E245" s="3">
        <v>2730</v>
      </c>
      <c r="F245" s="3">
        <v>0</v>
      </c>
      <c r="G245"/>
    </row>
    <row r="246" spans="1:8" x14ac:dyDescent="0.25">
      <c r="A246" s="3"/>
      <c r="B246" s="3"/>
      <c r="C246" s="3" t="s">
        <v>372</v>
      </c>
      <c r="D246" s="3">
        <v>2019</v>
      </c>
      <c r="E246" s="3">
        <v>3945</v>
      </c>
      <c r="F246" s="3">
        <v>2000</v>
      </c>
    </row>
    <row r="247" spans="1:8" x14ac:dyDescent="0.25">
      <c r="A247" s="3"/>
      <c r="B247" s="3"/>
      <c r="C247" s="3" t="s">
        <v>375</v>
      </c>
      <c r="D247" s="3">
        <v>2019</v>
      </c>
      <c r="E247" s="3">
        <v>2290</v>
      </c>
      <c r="F247" s="3">
        <v>2000</v>
      </c>
    </row>
    <row r="248" spans="1:8" x14ac:dyDescent="0.25">
      <c r="A248" s="3"/>
      <c r="B248" s="3"/>
      <c r="C248" s="3" t="s">
        <v>379</v>
      </c>
      <c r="D248" s="3">
        <v>2019</v>
      </c>
      <c r="E248" s="3">
        <v>1300</v>
      </c>
      <c r="F248" s="3">
        <v>1300</v>
      </c>
    </row>
    <row r="249" spans="1:8" x14ac:dyDescent="0.25">
      <c r="A249" s="3"/>
      <c r="B249" s="3"/>
      <c r="C249" s="3" t="s">
        <v>389</v>
      </c>
      <c r="D249" s="3">
        <v>2019</v>
      </c>
      <c r="E249" s="3">
        <v>4370</v>
      </c>
      <c r="F249" s="3">
        <v>1500</v>
      </c>
    </row>
    <row r="250" spans="1:8" x14ac:dyDescent="0.25">
      <c r="A250" s="3"/>
      <c r="B250" s="3"/>
      <c r="C250" s="3" t="s">
        <v>406</v>
      </c>
      <c r="D250" s="3">
        <v>2019</v>
      </c>
      <c r="E250" s="3">
        <v>800</v>
      </c>
      <c r="F250" s="3">
        <v>500</v>
      </c>
    </row>
    <row r="251" spans="1:8" x14ac:dyDescent="0.25">
      <c r="A251" s="3"/>
      <c r="B251" s="3"/>
      <c r="C251" s="3" t="s">
        <v>408</v>
      </c>
      <c r="D251" s="3">
        <v>2019</v>
      </c>
      <c r="E251" s="3">
        <v>1200</v>
      </c>
      <c r="F251" s="3">
        <v>1200</v>
      </c>
      <c r="H251" s="3">
        <f>SUM(F251,F250,F249,F248,F247,F246,F245,F244,F243,F242)</f>
        <v>17000</v>
      </c>
    </row>
    <row r="252" spans="1:8" s="4" customFormat="1" x14ac:dyDescent="0.25">
      <c r="C252" s="4" t="s">
        <v>510</v>
      </c>
      <c r="D252" s="4">
        <v>2020</v>
      </c>
      <c r="E252" s="4">
        <v>2500</v>
      </c>
      <c r="F252" s="4">
        <v>1500</v>
      </c>
      <c r="G252"/>
    </row>
    <row r="253" spans="1:8" x14ac:dyDescent="0.25">
      <c r="A253" s="4"/>
      <c r="B253" s="4"/>
      <c r="C253" s="4" t="s">
        <v>513</v>
      </c>
      <c r="D253" s="4">
        <v>2020</v>
      </c>
      <c r="E253" s="4">
        <v>5100</v>
      </c>
      <c r="F253" s="4">
        <v>2600</v>
      </c>
    </row>
    <row r="254" spans="1:8" x14ac:dyDescent="0.25">
      <c r="A254" s="4"/>
      <c r="B254" s="4"/>
      <c r="C254" s="4" t="s">
        <v>516</v>
      </c>
      <c r="D254" s="4">
        <v>2020</v>
      </c>
      <c r="E254" s="4">
        <v>10300</v>
      </c>
      <c r="F254" s="4">
        <v>6000</v>
      </c>
    </row>
    <row r="255" spans="1:8" x14ac:dyDescent="0.25">
      <c r="A255" s="4"/>
      <c r="B255" s="4"/>
      <c r="C255" s="4" t="s">
        <v>533</v>
      </c>
      <c r="D255" s="4">
        <v>2020</v>
      </c>
      <c r="E255" s="4">
        <v>2410</v>
      </c>
      <c r="F255" s="4">
        <v>2200</v>
      </c>
    </row>
    <row r="256" spans="1:8" x14ac:dyDescent="0.25">
      <c r="A256" s="4"/>
      <c r="B256" s="4"/>
      <c r="C256" s="4" t="s">
        <v>534</v>
      </c>
      <c r="D256" s="4">
        <v>2020</v>
      </c>
      <c r="E256" s="4">
        <v>1800</v>
      </c>
      <c r="F256" s="4">
        <v>1200</v>
      </c>
    </row>
    <row r="257" spans="1:11" s="4" customFormat="1" x14ac:dyDescent="0.25">
      <c r="C257" s="4" t="s">
        <v>641</v>
      </c>
      <c r="D257" s="4">
        <v>2020</v>
      </c>
      <c r="E257" s="4">
        <v>7200</v>
      </c>
      <c r="F257" s="4">
        <v>3900</v>
      </c>
      <c r="G257"/>
      <c r="I257" s="4">
        <f>SUM(F257,F256,F255,F254,F253,F252)</f>
        <v>17400</v>
      </c>
    </row>
    <row r="258" spans="1:11" x14ac:dyDescent="0.25">
      <c r="A258" s="5" t="s">
        <v>348</v>
      </c>
      <c r="B258" s="5" t="s">
        <v>499</v>
      </c>
      <c r="C258" s="5" t="s">
        <v>708</v>
      </c>
      <c r="D258" s="5">
        <v>2021</v>
      </c>
      <c r="E258" s="5">
        <v>2660</v>
      </c>
      <c r="F258" s="5">
        <v>2660</v>
      </c>
    </row>
    <row r="259" spans="1:11" x14ac:dyDescent="0.25">
      <c r="A259" s="5"/>
      <c r="B259" s="5"/>
      <c r="C259" s="5" t="s">
        <v>709</v>
      </c>
      <c r="D259" s="5">
        <v>2021</v>
      </c>
      <c r="E259" s="5">
        <v>1800</v>
      </c>
      <c r="F259" s="5">
        <v>1000</v>
      </c>
    </row>
    <row r="260" spans="1:11" x14ac:dyDescent="0.25">
      <c r="A260" s="5"/>
      <c r="B260" s="5"/>
      <c r="C260" s="5" t="s">
        <v>721</v>
      </c>
      <c r="D260" s="5">
        <v>2021</v>
      </c>
      <c r="E260" s="5">
        <v>3930</v>
      </c>
      <c r="F260" s="5">
        <v>1500</v>
      </c>
    </row>
    <row r="261" spans="1:11" x14ac:dyDescent="0.25">
      <c r="A261" s="5"/>
      <c r="B261" s="5"/>
      <c r="C261" s="5" t="s">
        <v>738</v>
      </c>
      <c r="D261" s="5">
        <v>2021</v>
      </c>
      <c r="E261" s="5">
        <v>6480</v>
      </c>
      <c r="F261" s="5">
        <v>5000</v>
      </c>
      <c r="J261" s="5">
        <f>SUM(F261,F260,F259,F258)</f>
        <v>10160</v>
      </c>
      <c r="K261" s="1">
        <f>SUM(J261,I257,H251,G241)</f>
        <v>60130</v>
      </c>
    </row>
    <row r="262" spans="1:11" x14ac:dyDescent="0.25">
      <c r="A262" t="s">
        <v>108</v>
      </c>
      <c r="B262" t="s">
        <v>3</v>
      </c>
      <c r="C262" t="s">
        <v>109</v>
      </c>
      <c r="D262">
        <v>2018</v>
      </c>
      <c r="E262" s="1">
        <v>6330</v>
      </c>
      <c r="F262" s="1">
        <v>3000</v>
      </c>
    </row>
    <row r="263" spans="1:11" x14ac:dyDescent="0.25">
      <c r="C263" t="s">
        <v>138</v>
      </c>
      <c r="D263">
        <v>2018</v>
      </c>
      <c r="E263">
        <v>6400</v>
      </c>
      <c r="F263">
        <v>3000</v>
      </c>
      <c r="K263" s="1">
        <f>SUM(F263,F262)</f>
        <v>6000</v>
      </c>
    </row>
    <row r="264" spans="1:11" x14ac:dyDescent="0.25">
      <c r="A264" t="s">
        <v>113</v>
      </c>
      <c r="B264" t="s">
        <v>114</v>
      </c>
      <c r="C264" t="s">
        <v>115</v>
      </c>
      <c r="D264">
        <v>2018</v>
      </c>
      <c r="E264" s="1">
        <v>2850</v>
      </c>
      <c r="F264" s="1">
        <v>1000</v>
      </c>
    </row>
    <row r="265" spans="1:11" x14ac:dyDescent="0.25">
      <c r="C265" t="s">
        <v>154</v>
      </c>
      <c r="D265">
        <v>2018</v>
      </c>
      <c r="E265">
        <v>600</v>
      </c>
      <c r="F265">
        <v>500</v>
      </c>
      <c r="G265" s="1">
        <f>SUM(F265,F264)</f>
        <v>1500</v>
      </c>
    </row>
    <row r="266" spans="1:11" x14ac:dyDescent="0.25">
      <c r="A266" s="3"/>
      <c r="B266" s="3"/>
      <c r="C266" s="3" t="s">
        <v>235</v>
      </c>
      <c r="D266" s="3">
        <v>2019</v>
      </c>
      <c r="E266" s="3">
        <v>1000</v>
      </c>
      <c r="F266" s="3">
        <v>700</v>
      </c>
      <c r="H266" s="3">
        <v>700</v>
      </c>
    </row>
    <row r="267" spans="1:11" x14ac:dyDescent="0.25">
      <c r="A267" s="4"/>
      <c r="B267" s="4"/>
      <c r="C267" s="4" t="s">
        <v>524</v>
      </c>
      <c r="D267" s="4">
        <v>2020</v>
      </c>
      <c r="E267" s="4">
        <v>2300</v>
      </c>
      <c r="F267" s="4">
        <v>0</v>
      </c>
    </row>
    <row r="268" spans="1:11" x14ac:dyDescent="0.25">
      <c r="A268" s="5"/>
      <c r="B268" s="5"/>
      <c r="C268" s="5" t="s">
        <v>704</v>
      </c>
      <c r="D268" s="5">
        <v>2021</v>
      </c>
      <c r="E268" s="5">
        <v>2300</v>
      </c>
      <c r="F268" s="5">
        <v>0</v>
      </c>
      <c r="K268" s="1">
        <f>SUM(H266,G265)</f>
        <v>2200</v>
      </c>
    </row>
    <row r="269" spans="1:11" x14ac:dyDescent="0.25">
      <c r="A269" t="s">
        <v>118</v>
      </c>
      <c r="B269" t="s">
        <v>15</v>
      </c>
      <c r="C269" t="s">
        <v>119</v>
      </c>
      <c r="D269">
        <v>2018</v>
      </c>
      <c r="E269">
        <v>3800</v>
      </c>
      <c r="F269">
        <v>1900</v>
      </c>
      <c r="G269">
        <v>1900</v>
      </c>
    </row>
    <row r="270" spans="1:11" x14ac:dyDescent="0.25">
      <c r="A270" s="3"/>
      <c r="B270" s="3"/>
      <c r="C270" s="3" t="s">
        <v>369</v>
      </c>
      <c r="D270" s="3">
        <v>2019</v>
      </c>
      <c r="E270" s="3">
        <v>3800</v>
      </c>
      <c r="F270" s="3">
        <v>2000</v>
      </c>
      <c r="H270" s="3">
        <v>2000</v>
      </c>
    </row>
    <row r="271" spans="1:11" x14ac:dyDescent="0.25">
      <c r="A271" s="4"/>
      <c r="B271" s="4"/>
      <c r="C271" s="4" t="s">
        <v>521</v>
      </c>
      <c r="D271" s="4">
        <v>2020</v>
      </c>
      <c r="E271" s="4">
        <v>3800</v>
      </c>
      <c r="F271" s="4">
        <v>2000</v>
      </c>
      <c r="I271" s="4">
        <v>2000</v>
      </c>
    </row>
    <row r="272" spans="1:11" x14ac:dyDescent="0.25">
      <c r="A272" s="5"/>
      <c r="B272" s="5"/>
      <c r="C272" s="5" t="s">
        <v>705</v>
      </c>
      <c r="D272" s="5">
        <v>2021</v>
      </c>
      <c r="E272" s="5">
        <v>4560</v>
      </c>
      <c r="F272" s="5">
        <v>2000</v>
      </c>
      <c r="J272" s="5">
        <v>2000</v>
      </c>
      <c r="K272">
        <f>SUM(J272,I271,H270,G269)</f>
        <v>7900</v>
      </c>
    </row>
    <row r="273" spans="1:11" x14ac:dyDescent="0.25">
      <c r="A273" t="s">
        <v>120</v>
      </c>
      <c r="B273" t="s">
        <v>15</v>
      </c>
      <c r="C273" t="s">
        <v>121</v>
      </c>
      <c r="D273">
        <v>2018</v>
      </c>
      <c r="E273">
        <v>15295</v>
      </c>
      <c r="F273">
        <v>15000</v>
      </c>
    </row>
    <row r="274" spans="1:11" x14ac:dyDescent="0.25">
      <c r="C274" t="s">
        <v>131</v>
      </c>
      <c r="D274">
        <v>2018</v>
      </c>
      <c r="E274">
        <v>8696</v>
      </c>
      <c r="F274">
        <v>8500</v>
      </c>
      <c r="G274">
        <f>SUM(F274,F273)</f>
        <v>23500</v>
      </c>
    </row>
    <row r="275" spans="1:11" x14ac:dyDescent="0.25">
      <c r="A275" s="3"/>
      <c r="B275" s="3"/>
      <c r="C275" s="3" t="s">
        <v>370</v>
      </c>
      <c r="D275" s="3">
        <v>2019</v>
      </c>
      <c r="E275" s="3">
        <v>20000</v>
      </c>
      <c r="F275" s="3">
        <v>18000</v>
      </c>
    </row>
    <row r="276" spans="1:11" x14ac:dyDescent="0.25">
      <c r="A276" s="3"/>
      <c r="B276" s="3"/>
      <c r="C276" s="3" t="s">
        <v>388</v>
      </c>
      <c r="D276" s="3">
        <v>2019</v>
      </c>
      <c r="E276" s="3">
        <v>2170</v>
      </c>
      <c r="F276" s="3">
        <v>2170</v>
      </c>
    </row>
    <row r="277" spans="1:11" x14ac:dyDescent="0.25">
      <c r="A277" s="3"/>
      <c r="B277" s="3"/>
      <c r="C277" s="3" t="s">
        <v>398</v>
      </c>
      <c r="D277" s="3">
        <v>2019</v>
      </c>
      <c r="E277" s="3">
        <v>3100</v>
      </c>
      <c r="F277" s="3">
        <v>3100</v>
      </c>
      <c r="H277" s="3">
        <f>SUM(F277,F276,F275)</f>
        <v>23270</v>
      </c>
    </row>
    <row r="278" spans="1:11" x14ac:dyDescent="0.25">
      <c r="A278" s="4"/>
      <c r="B278" s="4"/>
      <c r="C278" s="4" t="s">
        <v>523</v>
      </c>
      <c r="D278" s="4">
        <v>2020</v>
      </c>
      <c r="E278" s="4">
        <v>15200</v>
      </c>
      <c r="F278" s="4">
        <v>12000</v>
      </c>
    </row>
    <row r="279" spans="1:11" x14ac:dyDescent="0.25">
      <c r="A279" s="4"/>
      <c r="B279" s="4"/>
      <c r="C279" s="4" t="s">
        <v>564</v>
      </c>
      <c r="D279" s="4">
        <v>2020</v>
      </c>
      <c r="E279" s="4">
        <v>3700</v>
      </c>
      <c r="F279" s="4">
        <v>3200</v>
      </c>
    </row>
    <row r="280" spans="1:11" ht="15" customHeight="1" x14ac:dyDescent="0.25">
      <c r="A280" s="4"/>
      <c r="B280" s="4"/>
      <c r="C280" s="4" t="s">
        <v>565</v>
      </c>
      <c r="D280" s="4">
        <v>2020</v>
      </c>
      <c r="E280" s="4">
        <v>3700</v>
      </c>
      <c r="F280" s="4">
        <v>3200</v>
      </c>
      <c r="I280" s="4">
        <f>SUM(F280,F279,F278)</f>
        <v>18400</v>
      </c>
    </row>
    <row r="281" spans="1:11" x14ac:dyDescent="0.25">
      <c r="A281" s="5"/>
      <c r="B281" s="5"/>
      <c r="C281" s="5" t="s">
        <v>706</v>
      </c>
      <c r="D281" s="5">
        <v>2021</v>
      </c>
      <c r="E281" s="5">
        <v>15200</v>
      </c>
      <c r="F281" s="5">
        <v>0</v>
      </c>
    </row>
    <row r="282" spans="1:11" x14ac:dyDescent="0.25">
      <c r="A282" s="5"/>
      <c r="B282" s="5"/>
      <c r="C282" s="5" t="s">
        <v>734</v>
      </c>
      <c r="D282" s="5">
        <v>2021</v>
      </c>
      <c r="E282" s="5">
        <v>3400</v>
      </c>
      <c r="F282" s="5">
        <v>3000</v>
      </c>
      <c r="J282" s="5">
        <v>3000</v>
      </c>
      <c r="K282">
        <f>SUM(J282,I280,H277,G274)</f>
        <v>68170</v>
      </c>
    </row>
    <row r="283" spans="1:11" x14ac:dyDescent="0.25">
      <c r="A283" t="s">
        <v>122</v>
      </c>
      <c r="B283" t="s">
        <v>15</v>
      </c>
      <c r="C283" t="s">
        <v>123</v>
      </c>
      <c r="D283">
        <v>2018</v>
      </c>
      <c r="E283">
        <v>45510</v>
      </c>
      <c r="F283">
        <v>35000</v>
      </c>
    </row>
    <row r="284" spans="1:11" x14ac:dyDescent="0.25">
      <c r="C284" t="s">
        <v>209</v>
      </c>
      <c r="D284">
        <v>2018</v>
      </c>
      <c r="E284">
        <v>6100</v>
      </c>
      <c r="F284">
        <v>0</v>
      </c>
    </row>
    <row r="285" spans="1:11" x14ac:dyDescent="0.25">
      <c r="C285" t="s">
        <v>210</v>
      </c>
      <c r="D285">
        <v>2018</v>
      </c>
      <c r="E285">
        <v>13000</v>
      </c>
      <c r="F285">
        <v>0</v>
      </c>
    </row>
    <row r="286" spans="1:11" x14ac:dyDescent="0.25">
      <c r="C286" t="s">
        <v>270</v>
      </c>
      <c r="D286">
        <v>2018</v>
      </c>
      <c r="E286">
        <v>19170</v>
      </c>
      <c r="F286">
        <v>12000</v>
      </c>
    </row>
    <row r="287" spans="1:11" x14ac:dyDescent="0.25">
      <c r="C287" t="s">
        <v>278</v>
      </c>
      <c r="D287">
        <v>2018</v>
      </c>
      <c r="E287">
        <v>3800</v>
      </c>
      <c r="F287">
        <v>2000</v>
      </c>
    </row>
    <row r="288" spans="1:11" x14ac:dyDescent="0.25">
      <c r="C288" t="s">
        <v>279</v>
      </c>
      <c r="D288">
        <v>2018</v>
      </c>
      <c r="E288">
        <v>3400</v>
      </c>
      <c r="F288">
        <v>3400</v>
      </c>
    </row>
    <row r="289" spans="1:9" x14ac:dyDescent="0.25">
      <c r="C289" t="s">
        <v>280</v>
      </c>
      <c r="D289">
        <v>2018</v>
      </c>
      <c r="E289">
        <v>3320</v>
      </c>
      <c r="F289">
        <v>3300</v>
      </c>
    </row>
    <row r="290" spans="1:9" x14ac:dyDescent="0.25">
      <c r="C290" t="s">
        <v>287</v>
      </c>
      <c r="D290">
        <v>2018</v>
      </c>
      <c r="E290">
        <v>5320</v>
      </c>
      <c r="F290">
        <v>0</v>
      </c>
    </row>
    <row r="291" spans="1:9" x14ac:dyDescent="0.25">
      <c r="C291" t="s">
        <v>288</v>
      </c>
      <c r="D291">
        <v>2018</v>
      </c>
      <c r="E291">
        <v>4465</v>
      </c>
      <c r="F291">
        <v>0</v>
      </c>
    </row>
    <row r="292" spans="1:9" s="2" customFormat="1" x14ac:dyDescent="0.25">
      <c r="C292" s="2" t="s">
        <v>299</v>
      </c>
      <c r="D292" s="2">
        <v>2018</v>
      </c>
      <c r="E292" s="2">
        <v>4860</v>
      </c>
      <c r="F292" s="2">
        <v>500</v>
      </c>
      <c r="G292">
        <f>SUM(F292,F291,F290,F289,F288,F287,F286,F285,F284,F283)</f>
        <v>56200</v>
      </c>
    </row>
    <row r="293" spans="1:9" x14ac:dyDescent="0.25">
      <c r="A293" s="3"/>
      <c r="B293" s="3"/>
      <c r="C293" s="3" t="s">
        <v>368</v>
      </c>
      <c r="D293" s="3">
        <v>2019</v>
      </c>
      <c r="E293" s="3">
        <v>45110</v>
      </c>
      <c r="F293" s="3">
        <v>35000</v>
      </c>
    </row>
    <row r="294" spans="1:9" x14ac:dyDescent="0.25">
      <c r="A294" s="3"/>
      <c r="B294" s="3"/>
      <c r="C294" s="3" t="s">
        <v>390</v>
      </c>
      <c r="D294" s="3">
        <v>2019</v>
      </c>
      <c r="E294" s="3">
        <v>21070</v>
      </c>
      <c r="F294" s="3">
        <v>12000</v>
      </c>
    </row>
    <row r="295" spans="1:9" x14ac:dyDescent="0.25">
      <c r="A295" s="3"/>
      <c r="B295" s="3"/>
      <c r="C295" s="3" t="s">
        <v>299</v>
      </c>
      <c r="D295" s="3">
        <v>2019</v>
      </c>
      <c r="E295" s="3">
        <v>3160</v>
      </c>
      <c r="F295" s="3">
        <v>500</v>
      </c>
      <c r="H295" s="3">
        <f>SUM(F295,F294,F293)</f>
        <v>47500</v>
      </c>
    </row>
    <row r="296" spans="1:9" x14ac:dyDescent="0.25">
      <c r="A296" s="4"/>
      <c r="B296" s="4"/>
      <c r="C296" s="4" t="s">
        <v>522</v>
      </c>
      <c r="D296" s="4">
        <v>2020</v>
      </c>
      <c r="E296" s="4">
        <v>36140</v>
      </c>
      <c r="F296" s="4">
        <v>30000</v>
      </c>
    </row>
    <row r="297" spans="1:9" x14ac:dyDescent="0.25">
      <c r="A297" s="4"/>
      <c r="B297" s="4"/>
      <c r="C297" s="4" t="s">
        <v>547</v>
      </c>
      <c r="D297" s="4">
        <v>2020</v>
      </c>
      <c r="E297" s="4">
        <v>18000</v>
      </c>
      <c r="F297" s="4">
        <v>10000</v>
      </c>
    </row>
    <row r="298" spans="1:9" x14ac:dyDescent="0.25">
      <c r="A298" s="4"/>
      <c r="B298" s="4"/>
      <c r="C298" s="4" t="s">
        <v>563</v>
      </c>
      <c r="D298" s="4">
        <v>2020</v>
      </c>
      <c r="E298" s="4">
        <v>4250</v>
      </c>
      <c r="F298" s="4">
        <v>0</v>
      </c>
    </row>
    <row r="299" spans="1:9" x14ac:dyDescent="0.25">
      <c r="A299" s="4"/>
      <c r="B299" s="4"/>
      <c r="C299" s="4" t="s">
        <v>566</v>
      </c>
      <c r="D299" s="4">
        <v>2020</v>
      </c>
      <c r="E299" s="4">
        <v>4180</v>
      </c>
      <c r="F299" s="4">
        <v>0</v>
      </c>
    </row>
    <row r="300" spans="1:9" x14ac:dyDescent="0.25">
      <c r="A300" s="4"/>
      <c r="B300" s="4"/>
      <c r="C300" s="4" t="s">
        <v>299</v>
      </c>
      <c r="D300" s="4">
        <v>2020</v>
      </c>
      <c r="E300" s="4">
        <v>2645</v>
      </c>
      <c r="F300" s="4">
        <v>500</v>
      </c>
      <c r="I300" s="4">
        <f>SUM(F300,F299,F298,F297,F296)</f>
        <v>40500</v>
      </c>
    </row>
    <row r="301" spans="1:9" x14ac:dyDescent="0.25">
      <c r="A301" s="5"/>
      <c r="B301" s="5"/>
      <c r="C301" s="5" t="s">
        <v>707</v>
      </c>
      <c r="D301" s="5">
        <v>2021</v>
      </c>
      <c r="E301" s="5">
        <v>29910</v>
      </c>
      <c r="F301" s="5">
        <v>20000</v>
      </c>
    </row>
    <row r="302" spans="1:9" x14ac:dyDescent="0.25">
      <c r="A302" s="5"/>
      <c r="B302" s="5"/>
      <c r="C302" s="5" t="s">
        <v>727</v>
      </c>
      <c r="D302" s="5">
        <v>2021</v>
      </c>
      <c r="E302" s="5">
        <v>18420</v>
      </c>
      <c r="F302" s="5">
        <v>8000</v>
      </c>
    </row>
    <row r="303" spans="1:9" x14ac:dyDescent="0.25">
      <c r="A303" s="5"/>
      <c r="B303" s="5"/>
      <c r="C303" s="5" t="s">
        <v>563</v>
      </c>
      <c r="D303" s="5">
        <v>2021</v>
      </c>
      <c r="E303" s="5">
        <v>5410</v>
      </c>
      <c r="F303" s="5">
        <v>2000</v>
      </c>
    </row>
    <row r="304" spans="1:9" x14ac:dyDescent="0.25">
      <c r="A304" s="5"/>
      <c r="B304" s="5"/>
      <c r="C304" s="5" t="s">
        <v>737</v>
      </c>
      <c r="D304" s="5">
        <v>2021</v>
      </c>
      <c r="E304" s="5">
        <v>6250</v>
      </c>
      <c r="F304" s="5">
        <v>3000</v>
      </c>
    </row>
    <row r="305" spans="1:11" x14ac:dyDescent="0.25">
      <c r="A305" s="5"/>
      <c r="B305" s="5"/>
      <c r="C305" s="5" t="s">
        <v>740</v>
      </c>
      <c r="D305" s="5">
        <v>2021</v>
      </c>
      <c r="E305" s="5">
        <v>5110</v>
      </c>
      <c r="F305" s="5">
        <v>2000</v>
      </c>
    </row>
    <row r="306" spans="1:11" x14ac:dyDescent="0.25">
      <c r="A306" s="5"/>
      <c r="B306" s="5"/>
      <c r="C306" s="5" t="s">
        <v>742</v>
      </c>
      <c r="D306" s="5">
        <v>2021</v>
      </c>
      <c r="E306" s="5">
        <v>5580</v>
      </c>
      <c r="F306" s="5">
        <v>0</v>
      </c>
    </row>
    <row r="307" spans="1:11" x14ac:dyDescent="0.25">
      <c r="A307" s="5"/>
      <c r="B307" s="5"/>
      <c r="C307" s="5" t="s">
        <v>299</v>
      </c>
      <c r="D307" s="5">
        <v>2021</v>
      </c>
      <c r="E307" s="5">
        <v>3290</v>
      </c>
      <c r="F307" s="5">
        <v>1500</v>
      </c>
      <c r="J307" s="5">
        <f>SUM(F307,F306,F305,F304,F303,F302,F301)</f>
        <v>36500</v>
      </c>
      <c r="K307">
        <f>SUM(J307,I300,H295,G292)</f>
        <v>180700</v>
      </c>
    </row>
    <row r="308" spans="1:11" x14ac:dyDescent="0.25">
      <c r="A308" t="s">
        <v>198</v>
      </c>
      <c r="B308" t="s">
        <v>199</v>
      </c>
      <c r="C308" t="s">
        <v>200</v>
      </c>
      <c r="D308">
        <v>2018</v>
      </c>
      <c r="E308">
        <v>600</v>
      </c>
      <c r="F308">
        <v>500</v>
      </c>
      <c r="G308">
        <v>500</v>
      </c>
    </row>
    <row r="309" spans="1:11" x14ac:dyDescent="0.25">
      <c r="A309" s="3"/>
      <c r="B309" s="3"/>
      <c r="C309" s="3" t="s">
        <v>200</v>
      </c>
      <c r="D309" s="3">
        <v>2019</v>
      </c>
      <c r="E309" s="3">
        <v>600</v>
      </c>
      <c r="F309" s="3">
        <v>500</v>
      </c>
    </row>
    <row r="310" spans="1:11" s="3" customFormat="1" x14ac:dyDescent="0.25">
      <c r="C310" s="3" t="s">
        <v>457</v>
      </c>
      <c r="D310" s="3">
        <v>2019</v>
      </c>
      <c r="E310" s="3">
        <v>1000</v>
      </c>
      <c r="F310" s="3">
        <v>700</v>
      </c>
      <c r="G310"/>
      <c r="H310" s="3">
        <f>SUM(F310,F309)</f>
        <v>1200</v>
      </c>
    </row>
    <row r="311" spans="1:11" x14ac:dyDescent="0.25">
      <c r="A311" s="4"/>
      <c r="B311" s="4"/>
      <c r="C311" s="4" t="s">
        <v>200</v>
      </c>
      <c r="D311" s="4">
        <v>2020</v>
      </c>
      <c r="E311" s="4">
        <v>600</v>
      </c>
      <c r="F311" s="4">
        <v>500</v>
      </c>
      <c r="I311" s="4">
        <v>500</v>
      </c>
      <c r="K311">
        <f>SUM(I311,H310,G308)</f>
        <v>2200</v>
      </c>
    </row>
    <row r="312" spans="1:11" x14ac:dyDescent="0.25">
      <c r="A312" t="s">
        <v>134</v>
      </c>
      <c r="B312" t="s">
        <v>15</v>
      </c>
      <c r="C312" t="s">
        <v>135</v>
      </c>
      <c r="D312">
        <v>2018</v>
      </c>
      <c r="E312">
        <v>10944</v>
      </c>
      <c r="F312">
        <v>0</v>
      </c>
    </row>
    <row r="313" spans="1:11" x14ac:dyDescent="0.25">
      <c r="A313" s="3"/>
      <c r="B313" s="3"/>
      <c r="C313" s="3" t="s">
        <v>380</v>
      </c>
      <c r="D313" s="3">
        <v>2019</v>
      </c>
      <c r="E313" s="3">
        <v>11448</v>
      </c>
      <c r="F313" s="3">
        <v>0</v>
      </c>
      <c r="K313">
        <v>0</v>
      </c>
    </row>
    <row r="314" spans="1:11" x14ac:dyDescent="0.25">
      <c r="A314" t="s">
        <v>136</v>
      </c>
      <c r="B314" t="s">
        <v>12</v>
      </c>
      <c r="C314" t="s">
        <v>137</v>
      </c>
      <c r="D314">
        <v>2018</v>
      </c>
      <c r="E314">
        <v>5385</v>
      </c>
      <c r="F314">
        <v>0</v>
      </c>
    </row>
    <row r="315" spans="1:11" s="3" customFormat="1" x14ac:dyDescent="0.25">
      <c r="C315" s="3" t="s">
        <v>343</v>
      </c>
      <c r="D315" s="3">
        <v>2019</v>
      </c>
      <c r="E315" s="3">
        <v>5785</v>
      </c>
      <c r="F315" s="3">
        <v>0</v>
      </c>
      <c r="G315"/>
    </row>
    <row r="316" spans="1:11" s="4" customFormat="1" x14ac:dyDescent="0.25">
      <c r="C316" s="4" t="s">
        <v>630</v>
      </c>
      <c r="D316" s="4">
        <v>2020</v>
      </c>
      <c r="E316" s="4">
        <v>2470</v>
      </c>
      <c r="F316" s="4">
        <v>1000</v>
      </c>
      <c r="G316"/>
      <c r="I316" s="4">
        <v>1000</v>
      </c>
      <c r="K316" s="2">
        <v>1000</v>
      </c>
    </row>
    <row r="317" spans="1:11" x14ac:dyDescent="0.25">
      <c r="A317" t="s">
        <v>140</v>
      </c>
      <c r="B317" t="s">
        <v>141</v>
      </c>
      <c r="C317" t="s">
        <v>142</v>
      </c>
      <c r="D317">
        <v>2018</v>
      </c>
      <c r="E317">
        <v>600</v>
      </c>
      <c r="F317">
        <v>600</v>
      </c>
      <c r="G317">
        <v>600</v>
      </c>
    </row>
    <row r="318" spans="1:11" s="4" customFormat="1" ht="14.1" customHeight="1" x14ac:dyDescent="0.25">
      <c r="C318" s="4" t="s">
        <v>462</v>
      </c>
      <c r="D318" s="4">
        <v>2020</v>
      </c>
      <c r="E318" s="4">
        <v>1000</v>
      </c>
      <c r="F318" s="4">
        <v>1000</v>
      </c>
      <c r="G318"/>
      <c r="I318" s="4">
        <v>1000</v>
      </c>
    </row>
    <row r="319" spans="1:11" x14ac:dyDescent="0.25">
      <c r="A319" s="5"/>
      <c r="B319" s="5"/>
      <c r="C319" s="5" t="s">
        <v>142</v>
      </c>
      <c r="D319" s="5">
        <v>2021</v>
      </c>
      <c r="E319" s="5">
        <v>600</v>
      </c>
      <c r="F319" s="5">
        <v>500</v>
      </c>
      <c r="J319" s="5">
        <v>500</v>
      </c>
      <c r="K319">
        <f>SUM(J319,I318,G317)</f>
        <v>2100</v>
      </c>
    </row>
    <row r="320" spans="1:11" x14ac:dyDescent="0.25">
      <c r="A320" t="s">
        <v>143</v>
      </c>
      <c r="B320" t="s">
        <v>144</v>
      </c>
      <c r="C320" t="s">
        <v>145</v>
      </c>
      <c r="D320">
        <v>2018</v>
      </c>
      <c r="E320">
        <v>600</v>
      </c>
      <c r="F320">
        <v>500</v>
      </c>
      <c r="G320">
        <v>500</v>
      </c>
    </row>
    <row r="321" spans="1:11" x14ac:dyDescent="0.25">
      <c r="A321" s="4"/>
      <c r="B321" s="4"/>
      <c r="C321" s="4" t="s">
        <v>589</v>
      </c>
      <c r="D321" s="4">
        <v>2020</v>
      </c>
      <c r="E321" s="4">
        <v>600</v>
      </c>
      <c r="F321" s="4">
        <v>500</v>
      </c>
      <c r="I321" s="4">
        <v>500</v>
      </c>
      <c r="K321">
        <f>SUM(I321,G320)</f>
        <v>1000</v>
      </c>
    </row>
    <row r="322" spans="1:11" x14ac:dyDescent="0.25">
      <c r="A322" t="s">
        <v>146</v>
      </c>
      <c r="B322" t="s">
        <v>147</v>
      </c>
      <c r="C322" t="s">
        <v>148</v>
      </c>
      <c r="D322">
        <v>2018</v>
      </c>
      <c r="E322">
        <v>600</v>
      </c>
      <c r="F322">
        <v>500</v>
      </c>
      <c r="G322">
        <v>500</v>
      </c>
    </row>
    <row r="323" spans="1:11" x14ac:dyDescent="0.25">
      <c r="A323" s="5"/>
      <c r="B323" s="5"/>
      <c r="C323" s="5" t="s">
        <v>238</v>
      </c>
      <c r="D323" s="5">
        <v>2021</v>
      </c>
      <c r="E323" s="5">
        <v>1000</v>
      </c>
      <c r="F323" s="5">
        <v>1000</v>
      </c>
      <c r="J323" s="5">
        <v>1000</v>
      </c>
      <c r="K323">
        <f>SUM(J323,G322)</f>
        <v>1500</v>
      </c>
    </row>
    <row r="324" spans="1:11" x14ac:dyDescent="0.25">
      <c r="A324" t="s">
        <v>149</v>
      </c>
      <c r="B324" t="s">
        <v>150</v>
      </c>
      <c r="C324" t="s">
        <v>151</v>
      </c>
      <c r="D324">
        <v>2018</v>
      </c>
      <c r="E324">
        <v>600</v>
      </c>
      <c r="F324">
        <v>500</v>
      </c>
      <c r="G324">
        <v>500</v>
      </c>
    </row>
    <row r="325" spans="1:11" s="4" customFormat="1" x14ac:dyDescent="0.25">
      <c r="C325" s="4" t="s">
        <v>615</v>
      </c>
      <c r="D325" s="4">
        <v>2020</v>
      </c>
      <c r="E325" s="4">
        <v>1000</v>
      </c>
      <c r="F325" s="4">
        <v>900</v>
      </c>
      <c r="G325"/>
      <c r="I325" s="4">
        <v>900</v>
      </c>
    </row>
    <row r="326" spans="1:11" x14ac:dyDescent="0.25">
      <c r="A326" s="5"/>
      <c r="B326" s="5"/>
      <c r="C326" s="5" t="s">
        <v>151</v>
      </c>
      <c r="D326" s="5">
        <v>2021</v>
      </c>
      <c r="E326" s="5">
        <v>600</v>
      </c>
      <c r="F326" s="5">
        <v>500</v>
      </c>
      <c r="J326" s="5">
        <v>500</v>
      </c>
      <c r="K326">
        <f>SUM(J326,I325,G324)</f>
        <v>1900</v>
      </c>
    </row>
    <row r="327" spans="1:11" x14ac:dyDescent="0.25">
      <c r="A327" t="s">
        <v>152</v>
      </c>
      <c r="B327" t="s">
        <v>153</v>
      </c>
      <c r="C327" t="s">
        <v>154</v>
      </c>
      <c r="D327">
        <v>2018</v>
      </c>
      <c r="E327">
        <v>600</v>
      </c>
      <c r="F327">
        <v>500</v>
      </c>
      <c r="G327">
        <v>500</v>
      </c>
    </row>
    <row r="328" spans="1:11" x14ac:dyDescent="0.25">
      <c r="A328" s="4"/>
      <c r="B328" s="4"/>
      <c r="C328" s="4" t="s">
        <v>185</v>
      </c>
      <c r="D328" s="4">
        <v>2020</v>
      </c>
      <c r="E328" s="4">
        <v>600</v>
      </c>
      <c r="F328" s="4">
        <v>500</v>
      </c>
      <c r="I328" s="4">
        <v>500</v>
      </c>
      <c r="K328">
        <f>SUM(I328,G327)</f>
        <v>1000</v>
      </c>
    </row>
    <row r="329" spans="1:11" x14ac:dyDescent="0.25">
      <c r="A329" t="s">
        <v>155</v>
      </c>
      <c r="B329" t="s">
        <v>156</v>
      </c>
      <c r="C329" t="s">
        <v>157</v>
      </c>
      <c r="D329">
        <v>2018</v>
      </c>
      <c r="E329">
        <v>600</v>
      </c>
      <c r="F329">
        <v>500</v>
      </c>
      <c r="K329">
        <v>500</v>
      </c>
    </row>
    <row r="330" spans="1:11" x14ac:dyDescent="0.25">
      <c r="A330" t="s">
        <v>158</v>
      </c>
      <c r="B330" t="s">
        <v>159</v>
      </c>
      <c r="C330" t="s">
        <v>160</v>
      </c>
      <c r="D330">
        <v>2018</v>
      </c>
      <c r="E330">
        <v>600</v>
      </c>
      <c r="F330">
        <v>500</v>
      </c>
      <c r="G330">
        <v>500</v>
      </c>
    </row>
    <row r="331" spans="1:11" x14ac:dyDescent="0.25">
      <c r="A331" s="5"/>
      <c r="B331" s="5"/>
      <c r="C331" s="5" t="s">
        <v>160</v>
      </c>
      <c r="D331" s="5">
        <v>2021</v>
      </c>
      <c r="E331" s="5">
        <v>600</v>
      </c>
      <c r="F331" s="5">
        <v>500</v>
      </c>
      <c r="J331" s="5">
        <v>500</v>
      </c>
      <c r="K331">
        <f>SUM(J331,G330)</f>
        <v>1000</v>
      </c>
    </row>
    <row r="332" spans="1:11" x14ac:dyDescent="0.25">
      <c r="A332" t="s">
        <v>161</v>
      </c>
      <c r="B332" t="s">
        <v>162</v>
      </c>
      <c r="C332" t="s">
        <v>163</v>
      </c>
      <c r="D332">
        <v>2018</v>
      </c>
      <c r="E332">
        <v>600</v>
      </c>
      <c r="F332">
        <v>500</v>
      </c>
      <c r="G332">
        <v>500</v>
      </c>
    </row>
    <row r="333" spans="1:11" x14ac:dyDescent="0.25">
      <c r="A333" s="5"/>
      <c r="B333" s="5"/>
      <c r="C333" s="5" t="s">
        <v>163</v>
      </c>
      <c r="D333" s="5">
        <v>2021</v>
      </c>
      <c r="E333" s="5">
        <v>600</v>
      </c>
      <c r="F333" s="5">
        <v>500</v>
      </c>
      <c r="J333" s="5">
        <v>500</v>
      </c>
      <c r="K333">
        <f>SUM(J333,G332)</f>
        <v>1000</v>
      </c>
    </row>
    <row r="334" spans="1:11" x14ac:dyDescent="0.25">
      <c r="A334" t="s">
        <v>164</v>
      </c>
      <c r="B334" t="s">
        <v>164</v>
      </c>
      <c r="C334" t="s">
        <v>165</v>
      </c>
      <c r="D334">
        <v>2018</v>
      </c>
      <c r="E334">
        <v>600</v>
      </c>
      <c r="F334">
        <v>500</v>
      </c>
      <c r="K334">
        <v>500</v>
      </c>
    </row>
    <row r="335" spans="1:11" x14ac:dyDescent="0.25">
      <c r="A335" t="s">
        <v>166</v>
      </c>
      <c r="B335" t="s">
        <v>98</v>
      </c>
      <c r="C335" t="s">
        <v>167</v>
      </c>
      <c r="D335">
        <v>2018</v>
      </c>
      <c r="E335">
        <v>600</v>
      </c>
      <c r="F335">
        <v>600</v>
      </c>
      <c r="K335">
        <v>600</v>
      </c>
    </row>
    <row r="336" spans="1:11" x14ac:dyDescent="0.25">
      <c r="A336" t="s">
        <v>168</v>
      </c>
      <c r="B336" t="s">
        <v>169</v>
      </c>
      <c r="C336" t="s">
        <v>170</v>
      </c>
      <c r="D336">
        <v>2018</v>
      </c>
      <c r="E336">
        <v>600</v>
      </c>
      <c r="F336">
        <v>500</v>
      </c>
      <c r="G336">
        <v>500</v>
      </c>
    </row>
    <row r="337" spans="1:11" x14ac:dyDescent="0.25">
      <c r="A337" s="4"/>
      <c r="B337" s="4"/>
      <c r="C337" s="4" t="s">
        <v>437</v>
      </c>
      <c r="D337" s="4">
        <v>2020</v>
      </c>
      <c r="E337" s="4">
        <v>600</v>
      </c>
      <c r="F337" s="4">
        <v>500</v>
      </c>
      <c r="I337" s="4">
        <v>500</v>
      </c>
      <c r="K337">
        <f>SUM(I337,G336)</f>
        <v>1000</v>
      </c>
    </row>
    <row r="338" spans="1:11" x14ac:dyDescent="0.25">
      <c r="A338" t="s">
        <v>171</v>
      </c>
      <c r="B338" t="s">
        <v>172</v>
      </c>
      <c r="C338" t="s">
        <v>173</v>
      </c>
      <c r="D338">
        <v>2018</v>
      </c>
      <c r="E338">
        <v>600</v>
      </c>
      <c r="F338">
        <v>600</v>
      </c>
      <c r="G338">
        <v>600</v>
      </c>
    </row>
    <row r="339" spans="1:11" x14ac:dyDescent="0.25">
      <c r="A339" s="4"/>
      <c r="B339" s="4"/>
      <c r="C339" s="4" t="s">
        <v>437</v>
      </c>
      <c r="D339" s="4">
        <v>2020</v>
      </c>
      <c r="E339" s="4">
        <v>700</v>
      </c>
      <c r="F339" s="4">
        <v>700</v>
      </c>
      <c r="I339" s="4">
        <v>700</v>
      </c>
    </row>
    <row r="340" spans="1:11" x14ac:dyDescent="0.25">
      <c r="A340" s="5"/>
      <c r="B340" s="5"/>
      <c r="C340" s="5" t="s">
        <v>618</v>
      </c>
      <c r="D340" s="5">
        <v>2021</v>
      </c>
      <c r="E340" s="5">
        <v>1000</v>
      </c>
      <c r="F340" s="5">
        <v>1000</v>
      </c>
      <c r="J340" s="5">
        <v>1000</v>
      </c>
      <c r="K340">
        <f>SUM(J340,I339,G338)</f>
        <v>2300</v>
      </c>
    </row>
    <row r="341" spans="1:11" x14ac:dyDescent="0.25">
      <c r="A341" t="s">
        <v>174</v>
      </c>
      <c r="B341" t="s">
        <v>175</v>
      </c>
      <c r="C341" t="s">
        <v>176</v>
      </c>
      <c r="D341">
        <v>2018</v>
      </c>
      <c r="E341">
        <v>600</v>
      </c>
      <c r="F341">
        <v>500</v>
      </c>
      <c r="G341">
        <v>500</v>
      </c>
    </row>
    <row r="342" spans="1:11" x14ac:dyDescent="0.25">
      <c r="A342" s="3"/>
      <c r="B342" s="3"/>
      <c r="C342" s="3" t="s">
        <v>235</v>
      </c>
      <c r="D342" s="3">
        <v>2019</v>
      </c>
      <c r="E342" s="3">
        <v>1000</v>
      </c>
      <c r="F342" s="3">
        <v>700</v>
      </c>
      <c r="H342" s="3">
        <v>700</v>
      </c>
    </row>
    <row r="343" spans="1:11" s="4" customFormat="1" x14ac:dyDescent="0.25">
      <c r="C343" s="4" t="s">
        <v>622</v>
      </c>
      <c r="D343" s="4">
        <v>2020</v>
      </c>
      <c r="E343" s="4">
        <v>1000</v>
      </c>
      <c r="F343" s="4">
        <v>1000</v>
      </c>
      <c r="G343"/>
      <c r="I343" s="4">
        <v>1000</v>
      </c>
    </row>
    <row r="344" spans="1:11" x14ac:dyDescent="0.25">
      <c r="A344" s="5"/>
      <c r="B344" s="5"/>
      <c r="C344" s="5" t="s">
        <v>176</v>
      </c>
      <c r="D344" s="5">
        <v>2021</v>
      </c>
      <c r="E344" s="5">
        <v>600</v>
      </c>
      <c r="F344" s="5">
        <v>500</v>
      </c>
    </row>
    <row r="345" spans="1:11" x14ac:dyDescent="0.25">
      <c r="A345" s="5"/>
      <c r="B345" s="5"/>
      <c r="C345" s="5" t="s">
        <v>238</v>
      </c>
      <c r="D345" s="5">
        <v>2021</v>
      </c>
      <c r="E345" s="5">
        <v>1000</v>
      </c>
      <c r="F345" s="5">
        <v>1000</v>
      </c>
      <c r="J345" s="5">
        <f>SUM(F345,F344)</f>
        <v>1500</v>
      </c>
      <c r="K345">
        <f>SUM(J345,I343,H342,G341)</f>
        <v>3700</v>
      </c>
    </row>
    <row r="346" spans="1:11" x14ac:dyDescent="0.25">
      <c r="A346" t="s">
        <v>177</v>
      </c>
      <c r="B346" t="s">
        <v>178</v>
      </c>
      <c r="C346" t="s">
        <v>179</v>
      </c>
      <c r="D346">
        <v>2018</v>
      </c>
      <c r="E346">
        <v>600</v>
      </c>
      <c r="F346">
        <v>500</v>
      </c>
      <c r="G346">
        <v>500</v>
      </c>
    </row>
    <row r="347" spans="1:11" s="3" customFormat="1" x14ac:dyDescent="0.25">
      <c r="C347" s="3" t="s">
        <v>344</v>
      </c>
      <c r="D347" s="3">
        <v>2019</v>
      </c>
      <c r="E347" s="3">
        <v>1750</v>
      </c>
      <c r="F347" s="3">
        <v>1000</v>
      </c>
      <c r="G347"/>
      <c r="H347" s="3">
        <v>1000</v>
      </c>
    </row>
    <row r="348" spans="1:11" s="5" customFormat="1" x14ac:dyDescent="0.25">
      <c r="C348" s="5" t="s">
        <v>344</v>
      </c>
      <c r="D348" s="5">
        <v>2021</v>
      </c>
      <c r="E348" s="5">
        <v>1700</v>
      </c>
      <c r="F348" s="5">
        <v>1000</v>
      </c>
      <c r="G348"/>
    </row>
    <row r="349" spans="1:11" x14ac:dyDescent="0.25">
      <c r="A349" s="5"/>
      <c r="B349" s="5"/>
      <c r="C349" s="5" t="s">
        <v>179</v>
      </c>
      <c r="D349" s="5">
        <v>2021</v>
      </c>
      <c r="E349" s="5">
        <v>600</v>
      </c>
      <c r="F349" s="5">
        <v>500</v>
      </c>
      <c r="J349" s="5">
        <f>SUM(F349,F348)</f>
        <v>1500</v>
      </c>
      <c r="K349">
        <f>SUM(J349,H347,G346)</f>
        <v>3000</v>
      </c>
    </row>
    <row r="350" spans="1:11" x14ac:dyDescent="0.25">
      <c r="A350" t="s">
        <v>180</v>
      </c>
      <c r="B350" t="s">
        <v>181</v>
      </c>
      <c r="C350" t="s">
        <v>182</v>
      </c>
      <c r="D350">
        <v>2018</v>
      </c>
      <c r="E350">
        <v>600</v>
      </c>
      <c r="F350">
        <v>500</v>
      </c>
      <c r="G350">
        <v>500</v>
      </c>
    </row>
    <row r="351" spans="1:11" x14ac:dyDescent="0.25">
      <c r="A351" s="5"/>
      <c r="B351" s="5"/>
      <c r="C351" s="5" t="s">
        <v>157</v>
      </c>
      <c r="D351" s="5">
        <v>2021</v>
      </c>
      <c r="E351" s="5">
        <v>600</v>
      </c>
      <c r="F351" s="5">
        <v>500</v>
      </c>
      <c r="J351" s="5">
        <v>500</v>
      </c>
      <c r="K351">
        <f>SUM(J351,G350)</f>
        <v>1000</v>
      </c>
    </row>
    <row r="352" spans="1:11" x14ac:dyDescent="0.25">
      <c r="A352" t="s">
        <v>183</v>
      </c>
      <c r="B352" t="s">
        <v>184</v>
      </c>
      <c r="C352" t="s">
        <v>185</v>
      </c>
      <c r="D352">
        <v>2018</v>
      </c>
      <c r="E352">
        <v>600</v>
      </c>
      <c r="F352">
        <v>500</v>
      </c>
      <c r="G352">
        <v>500</v>
      </c>
    </row>
    <row r="353" spans="1:11" x14ac:dyDescent="0.25">
      <c r="A353" s="5"/>
      <c r="B353" s="5"/>
      <c r="C353" s="5" t="s">
        <v>185</v>
      </c>
      <c r="D353" s="5">
        <v>2021</v>
      </c>
      <c r="E353" s="5">
        <v>600</v>
      </c>
      <c r="F353" s="5">
        <v>500</v>
      </c>
      <c r="J353" s="5">
        <v>500</v>
      </c>
      <c r="K353">
        <f>SUM(J353,G352)</f>
        <v>1000</v>
      </c>
    </row>
    <row r="354" spans="1:11" x14ac:dyDescent="0.25">
      <c r="A354" t="s">
        <v>186</v>
      </c>
      <c r="B354" t="s">
        <v>6</v>
      </c>
      <c r="C354" t="s">
        <v>187</v>
      </c>
      <c r="D354">
        <v>2018</v>
      </c>
      <c r="E354">
        <v>500</v>
      </c>
      <c r="F354">
        <v>500</v>
      </c>
      <c r="G354">
        <v>500</v>
      </c>
    </row>
    <row r="355" spans="1:11" x14ac:dyDescent="0.25">
      <c r="A355" s="3"/>
      <c r="B355" s="3"/>
      <c r="C355" s="3" t="s">
        <v>187</v>
      </c>
      <c r="D355" s="3">
        <v>2019</v>
      </c>
      <c r="E355" s="3">
        <v>500</v>
      </c>
      <c r="F355" s="3">
        <v>500</v>
      </c>
      <c r="H355" s="3">
        <v>500</v>
      </c>
    </row>
    <row r="356" spans="1:11" x14ac:dyDescent="0.25">
      <c r="A356" s="5"/>
      <c r="B356" s="5"/>
      <c r="C356" s="5" t="s">
        <v>187</v>
      </c>
      <c r="D356" s="5">
        <v>2021</v>
      </c>
      <c r="E356" s="5">
        <v>500</v>
      </c>
      <c r="F356" s="5">
        <v>500</v>
      </c>
      <c r="J356" s="5">
        <v>500</v>
      </c>
      <c r="K356">
        <f>SUM(J356,H355,G354)</f>
        <v>1500</v>
      </c>
    </row>
    <row r="357" spans="1:11" x14ac:dyDescent="0.25">
      <c r="A357" t="s">
        <v>188</v>
      </c>
      <c r="B357" t="s">
        <v>189</v>
      </c>
      <c r="C357" t="s">
        <v>190</v>
      </c>
      <c r="D357">
        <v>2018</v>
      </c>
      <c r="E357">
        <v>600</v>
      </c>
      <c r="F357">
        <v>500</v>
      </c>
      <c r="K357">
        <v>500</v>
      </c>
    </row>
    <row r="358" spans="1:11" x14ac:dyDescent="0.25">
      <c r="A358" t="s">
        <v>191</v>
      </c>
      <c r="B358" t="s">
        <v>192</v>
      </c>
      <c r="C358" t="s">
        <v>193</v>
      </c>
      <c r="D358">
        <v>2018</v>
      </c>
      <c r="E358">
        <v>600</v>
      </c>
      <c r="F358">
        <v>500</v>
      </c>
      <c r="K358">
        <v>500</v>
      </c>
    </row>
    <row r="359" spans="1:11" x14ac:dyDescent="0.25">
      <c r="A359" t="s">
        <v>194</v>
      </c>
      <c r="B359" t="s">
        <v>195</v>
      </c>
      <c r="C359" t="s">
        <v>196</v>
      </c>
      <c r="D359">
        <v>2018</v>
      </c>
      <c r="E359">
        <v>600</v>
      </c>
      <c r="F359">
        <v>500</v>
      </c>
      <c r="G359">
        <v>500</v>
      </c>
    </row>
    <row r="360" spans="1:11" x14ac:dyDescent="0.25">
      <c r="A360" s="4"/>
      <c r="B360" s="4"/>
      <c r="C360" s="4" t="s">
        <v>583</v>
      </c>
      <c r="D360" s="4">
        <v>2020</v>
      </c>
      <c r="E360" s="4">
        <v>600</v>
      </c>
      <c r="F360" s="4">
        <v>600</v>
      </c>
      <c r="I360" s="4">
        <v>600</v>
      </c>
    </row>
    <row r="361" spans="1:11" x14ac:dyDescent="0.25">
      <c r="A361" s="5"/>
      <c r="B361" s="5"/>
      <c r="C361" s="5" t="s">
        <v>251</v>
      </c>
      <c r="D361" s="5">
        <v>2021</v>
      </c>
      <c r="E361" s="5">
        <v>1000</v>
      </c>
      <c r="F361" s="5">
        <v>1000</v>
      </c>
      <c r="J361" s="5">
        <v>1000</v>
      </c>
      <c r="K361">
        <f>SUM(J361,I360,G359)</f>
        <v>2100</v>
      </c>
    </row>
    <row r="362" spans="1:11" x14ac:dyDescent="0.25">
      <c r="A362" t="s">
        <v>154</v>
      </c>
      <c r="B362" t="s">
        <v>15</v>
      </c>
      <c r="C362" t="s">
        <v>197</v>
      </c>
      <c r="D362">
        <v>2018</v>
      </c>
      <c r="E362">
        <v>10000</v>
      </c>
      <c r="F362">
        <v>7400</v>
      </c>
    </row>
    <row r="363" spans="1:11" x14ac:dyDescent="0.25">
      <c r="C363" t="s">
        <v>201</v>
      </c>
      <c r="D363">
        <v>2018</v>
      </c>
      <c r="E363">
        <v>10000</v>
      </c>
      <c r="F363">
        <v>8200</v>
      </c>
    </row>
    <row r="364" spans="1:11" x14ac:dyDescent="0.25">
      <c r="C364" t="s">
        <v>202</v>
      </c>
      <c r="D364">
        <v>2018</v>
      </c>
      <c r="E364">
        <v>10500</v>
      </c>
      <c r="F364">
        <v>9100</v>
      </c>
      <c r="G364">
        <f>SUM(F364,F363,F362)</f>
        <v>24700</v>
      </c>
    </row>
    <row r="365" spans="1:11" x14ac:dyDescent="0.25">
      <c r="A365" s="3"/>
      <c r="B365" s="3"/>
      <c r="C365" s="3" t="s">
        <v>450</v>
      </c>
      <c r="D365" s="3">
        <v>2019</v>
      </c>
      <c r="E365" s="3">
        <v>11000</v>
      </c>
      <c r="F365" s="3">
        <v>8500</v>
      </c>
    </row>
    <row r="366" spans="1:11" x14ac:dyDescent="0.25">
      <c r="A366" s="3"/>
      <c r="B366" s="3"/>
      <c r="C366" s="3" t="s">
        <v>451</v>
      </c>
      <c r="D366" s="3">
        <v>2019</v>
      </c>
      <c r="E366" s="3">
        <v>11500</v>
      </c>
      <c r="F366" s="3">
        <v>8500</v>
      </c>
    </row>
    <row r="367" spans="1:11" x14ac:dyDescent="0.25">
      <c r="A367" s="3"/>
      <c r="B367" s="3"/>
      <c r="C367" s="3" t="s">
        <v>452</v>
      </c>
      <c r="D367" s="3">
        <v>2019</v>
      </c>
      <c r="E367" s="3">
        <v>12000</v>
      </c>
      <c r="F367" s="3">
        <v>8500</v>
      </c>
      <c r="H367" s="3">
        <f>SUM(F367,F366,F365)</f>
        <v>25500</v>
      </c>
    </row>
    <row r="368" spans="1:11" x14ac:dyDescent="0.25">
      <c r="A368" s="4"/>
      <c r="B368" s="4"/>
      <c r="C368" s="4" t="s">
        <v>576</v>
      </c>
      <c r="D368" s="4">
        <v>2020</v>
      </c>
      <c r="E368" s="4">
        <v>11500</v>
      </c>
      <c r="F368" s="4">
        <v>6000</v>
      </c>
    </row>
    <row r="369" spans="1:11" x14ac:dyDescent="0.25">
      <c r="A369" s="4"/>
      <c r="B369" s="4"/>
      <c r="C369" s="4" t="s">
        <v>577</v>
      </c>
      <c r="D369" s="4">
        <v>2020</v>
      </c>
      <c r="E369" s="4">
        <v>15500</v>
      </c>
      <c r="F369" s="4">
        <v>6000</v>
      </c>
    </row>
    <row r="370" spans="1:11" x14ac:dyDescent="0.25">
      <c r="A370" s="4"/>
      <c r="B370" s="4"/>
      <c r="C370" s="4" t="s">
        <v>578</v>
      </c>
      <c r="D370" s="4">
        <v>2020</v>
      </c>
      <c r="E370" s="4">
        <v>13500</v>
      </c>
      <c r="F370" s="4">
        <v>6000</v>
      </c>
    </row>
    <row r="371" spans="1:11" x14ac:dyDescent="0.25">
      <c r="A371" s="4"/>
      <c r="B371" s="4"/>
      <c r="C371" s="4" t="s">
        <v>579</v>
      </c>
      <c r="D371" s="4">
        <v>2020</v>
      </c>
      <c r="E371" s="4">
        <v>12000</v>
      </c>
      <c r="F371" s="4">
        <v>6000</v>
      </c>
      <c r="I371" s="4">
        <f>SUM(F371,F370,F369,F368)</f>
        <v>24000</v>
      </c>
    </row>
    <row r="372" spans="1:11" x14ac:dyDescent="0.25">
      <c r="A372" s="5"/>
      <c r="B372" s="5"/>
      <c r="C372" s="5" t="s">
        <v>756</v>
      </c>
      <c r="D372" s="5">
        <v>2021</v>
      </c>
      <c r="E372" s="5">
        <v>12500</v>
      </c>
      <c r="F372" s="5">
        <v>7000</v>
      </c>
    </row>
    <row r="373" spans="1:11" x14ac:dyDescent="0.25">
      <c r="A373" s="5"/>
      <c r="B373" s="5"/>
      <c r="C373" s="5" t="s">
        <v>757</v>
      </c>
      <c r="D373" s="5">
        <v>2021</v>
      </c>
      <c r="E373" s="5">
        <v>12500</v>
      </c>
      <c r="F373" s="5">
        <v>7000</v>
      </c>
    </row>
    <row r="374" spans="1:11" x14ac:dyDescent="0.25">
      <c r="A374" s="5"/>
      <c r="B374" s="5"/>
      <c r="C374" s="5" t="s">
        <v>758</v>
      </c>
      <c r="D374" s="5">
        <v>2021</v>
      </c>
      <c r="E374" s="5">
        <v>12500</v>
      </c>
      <c r="F374" s="5">
        <v>7000</v>
      </c>
      <c r="J374" s="5">
        <f>SUM(F374,F373,F372)</f>
        <v>21000</v>
      </c>
      <c r="K374">
        <f>SUM(J374,I371,H367,G364)</f>
        <v>95200</v>
      </c>
    </row>
    <row r="375" spans="1:11" x14ac:dyDescent="0.25">
      <c r="A375" t="s">
        <v>203</v>
      </c>
      <c r="B375" t="s">
        <v>204</v>
      </c>
      <c r="C375" t="s">
        <v>165</v>
      </c>
      <c r="D375">
        <v>2018</v>
      </c>
      <c r="E375">
        <v>600</v>
      </c>
      <c r="F375">
        <v>500</v>
      </c>
      <c r="G375">
        <v>500</v>
      </c>
    </row>
    <row r="376" spans="1:11" x14ac:dyDescent="0.25">
      <c r="A376" s="3"/>
      <c r="B376" s="3"/>
      <c r="C376" s="3" t="s">
        <v>241</v>
      </c>
      <c r="D376" s="3">
        <v>2019</v>
      </c>
      <c r="E376" s="3">
        <v>1000</v>
      </c>
      <c r="F376" s="3">
        <v>700</v>
      </c>
      <c r="H376" s="3">
        <v>700</v>
      </c>
    </row>
    <row r="377" spans="1:11" x14ac:dyDescent="0.25">
      <c r="A377" s="4"/>
      <c r="B377" s="4"/>
      <c r="C377" s="4" t="s">
        <v>185</v>
      </c>
      <c r="D377" s="4">
        <v>2020</v>
      </c>
      <c r="E377" s="4">
        <v>700</v>
      </c>
      <c r="F377" s="4">
        <v>700</v>
      </c>
      <c r="I377" s="4">
        <v>700</v>
      </c>
      <c r="K377">
        <f>SUM(I377,H376,G375)</f>
        <v>1900</v>
      </c>
    </row>
    <row r="378" spans="1:11" x14ac:dyDescent="0.25">
      <c r="A378" t="s">
        <v>206</v>
      </c>
      <c r="B378" t="s">
        <v>184</v>
      </c>
      <c r="C378" t="s">
        <v>207</v>
      </c>
      <c r="D378">
        <v>2018</v>
      </c>
      <c r="E378">
        <v>580</v>
      </c>
      <c r="F378">
        <v>500</v>
      </c>
      <c r="G378">
        <v>500</v>
      </c>
    </row>
    <row r="379" spans="1:11" x14ac:dyDescent="0.25">
      <c r="A379" s="3"/>
      <c r="B379" s="3"/>
      <c r="C379" s="3" t="s">
        <v>207</v>
      </c>
      <c r="D379" s="3">
        <v>2019</v>
      </c>
      <c r="E379" s="3">
        <v>580</v>
      </c>
      <c r="F379" s="3">
        <v>500</v>
      </c>
      <c r="H379" s="3">
        <v>500</v>
      </c>
    </row>
    <row r="380" spans="1:11" x14ac:dyDescent="0.25">
      <c r="A380" s="4"/>
      <c r="B380" s="4"/>
      <c r="C380" s="4" t="s">
        <v>207</v>
      </c>
      <c r="D380" s="4">
        <v>2020</v>
      </c>
      <c r="E380" s="4">
        <v>600</v>
      </c>
      <c r="F380" s="4">
        <v>500</v>
      </c>
      <c r="I380" s="4">
        <v>500</v>
      </c>
      <c r="K380">
        <f>SUM(I380,H379,G378)</f>
        <v>1500</v>
      </c>
    </row>
    <row r="381" spans="1:11" x14ac:dyDescent="0.25">
      <c r="A381" t="s">
        <v>211</v>
      </c>
      <c r="B381" t="s">
        <v>12</v>
      </c>
      <c r="C381" t="s">
        <v>211</v>
      </c>
      <c r="D381">
        <v>2018</v>
      </c>
      <c r="E381">
        <v>1375</v>
      </c>
      <c r="F381">
        <v>0</v>
      </c>
      <c r="K381">
        <v>0</v>
      </c>
    </row>
    <row r="382" spans="1:11" x14ac:dyDescent="0.25">
      <c r="A382" t="s">
        <v>212</v>
      </c>
      <c r="B382" t="s">
        <v>213</v>
      </c>
      <c r="C382" t="s">
        <v>214</v>
      </c>
      <c r="D382">
        <v>2018</v>
      </c>
      <c r="E382">
        <v>2800</v>
      </c>
      <c r="F382">
        <v>1000</v>
      </c>
      <c r="G382">
        <v>1000</v>
      </c>
    </row>
    <row r="383" spans="1:11" s="3" customFormat="1" x14ac:dyDescent="0.25">
      <c r="C383" s="3" t="s">
        <v>336</v>
      </c>
      <c r="D383" s="3">
        <v>2019</v>
      </c>
      <c r="E383" s="3">
        <v>2900</v>
      </c>
      <c r="F383" s="3">
        <v>1000</v>
      </c>
      <c r="G383"/>
      <c r="H383" s="3">
        <v>1000</v>
      </c>
    </row>
    <row r="384" spans="1:11" s="4" customFormat="1" x14ac:dyDescent="0.25">
      <c r="C384" s="4" t="s">
        <v>491</v>
      </c>
      <c r="D384" s="4">
        <v>2020</v>
      </c>
      <c r="E384" s="4">
        <v>3100</v>
      </c>
      <c r="F384" s="4">
        <v>1500</v>
      </c>
      <c r="G384"/>
      <c r="I384" s="4">
        <v>1500</v>
      </c>
      <c r="K384" s="4">
        <f>SUM(H383,I384,G382)</f>
        <v>3500</v>
      </c>
    </row>
    <row r="385" spans="1:11" x14ac:dyDescent="0.25">
      <c r="A385" t="s">
        <v>215</v>
      </c>
      <c r="B385" t="s">
        <v>199</v>
      </c>
      <c r="C385" t="s">
        <v>216</v>
      </c>
      <c r="D385">
        <v>2018</v>
      </c>
      <c r="E385">
        <v>14500</v>
      </c>
      <c r="F385">
        <v>1000</v>
      </c>
      <c r="K385">
        <v>1000</v>
      </c>
    </row>
    <row r="386" spans="1:11" x14ac:dyDescent="0.25">
      <c r="A386" t="s">
        <v>217</v>
      </c>
      <c r="B386" t="s">
        <v>15</v>
      </c>
      <c r="C386" t="s">
        <v>218</v>
      </c>
      <c r="D386">
        <v>2018</v>
      </c>
      <c r="E386">
        <v>19950</v>
      </c>
      <c r="F386">
        <v>10000</v>
      </c>
      <c r="K386">
        <v>10000</v>
      </c>
    </row>
    <row r="387" spans="1:11" x14ac:dyDescent="0.25">
      <c r="A387" t="s">
        <v>219</v>
      </c>
      <c r="B387" t="s">
        <v>12</v>
      </c>
      <c r="C387" t="s">
        <v>220</v>
      </c>
      <c r="D387">
        <v>2018</v>
      </c>
      <c r="E387">
        <v>11082</v>
      </c>
      <c r="F387">
        <v>0</v>
      </c>
    </row>
    <row r="388" spans="1:11" x14ac:dyDescent="0.25">
      <c r="C388" t="s">
        <v>220</v>
      </c>
      <c r="D388">
        <v>2018</v>
      </c>
      <c r="E388">
        <v>20520</v>
      </c>
      <c r="F388">
        <v>0</v>
      </c>
    </row>
    <row r="389" spans="1:11" x14ac:dyDescent="0.25">
      <c r="A389" s="5"/>
      <c r="B389" s="5"/>
      <c r="C389" s="5" t="s">
        <v>763</v>
      </c>
      <c r="D389" s="5">
        <v>2021</v>
      </c>
      <c r="E389" s="5">
        <v>13670</v>
      </c>
      <c r="F389" s="5">
        <v>6000</v>
      </c>
      <c r="K389" s="2">
        <v>6000</v>
      </c>
    </row>
    <row r="390" spans="1:11" x14ac:dyDescent="0.25">
      <c r="A390" t="s">
        <v>221</v>
      </c>
      <c r="B390" t="s">
        <v>222</v>
      </c>
      <c r="C390" t="s">
        <v>223</v>
      </c>
      <c r="D390">
        <v>2018</v>
      </c>
      <c r="E390">
        <v>1890</v>
      </c>
      <c r="F390">
        <v>1000</v>
      </c>
      <c r="G390">
        <v>1000</v>
      </c>
    </row>
    <row r="391" spans="1:11" s="4" customFormat="1" x14ac:dyDescent="0.25">
      <c r="C391" s="4" t="s">
        <v>487</v>
      </c>
      <c r="D391" s="4">
        <v>2020</v>
      </c>
      <c r="E391" s="4">
        <v>1194</v>
      </c>
      <c r="F391" s="4">
        <v>1000</v>
      </c>
      <c r="G391"/>
      <c r="I391" s="4">
        <v>1000</v>
      </c>
    </row>
    <row r="392" spans="1:11" x14ac:dyDescent="0.25">
      <c r="A392" s="5"/>
      <c r="B392" s="5"/>
      <c r="C392" s="5" t="s">
        <v>699</v>
      </c>
      <c r="D392" s="5">
        <v>2021</v>
      </c>
      <c r="E392" s="5">
        <v>1194</v>
      </c>
      <c r="F392" s="5">
        <v>1000</v>
      </c>
      <c r="J392" s="5">
        <v>1000</v>
      </c>
      <c r="K392">
        <f>SUM(J392,I391,G390)</f>
        <v>3000</v>
      </c>
    </row>
    <row r="393" spans="1:11" x14ac:dyDescent="0.25">
      <c r="A393" t="s">
        <v>225</v>
      </c>
      <c r="B393" t="s">
        <v>95</v>
      </c>
      <c r="C393" t="s">
        <v>226</v>
      </c>
      <c r="D393">
        <v>2018</v>
      </c>
      <c r="E393">
        <v>5500</v>
      </c>
      <c r="F393">
        <v>1500</v>
      </c>
      <c r="G393">
        <v>1500</v>
      </c>
    </row>
    <row r="394" spans="1:11" x14ac:dyDescent="0.25">
      <c r="A394" s="3"/>
      <c r="B394" s="3"/>
      <c r="C394" s="3" t="s">
        <v>381</v>
      </c>
      <c r="D394" s="3">
        <v>2019</v>
      </c>
      <c r="E394" s="3">
        <v>8100</v>
      </c>
      <c r="F394" s="3">
        <v>500</v>
      </c>
    </row>
    <row r="395" spans="1:11" x14ac:dyDescent="0.25">
      <c r="A395" s="3"/>
      <c r="B395" s="3"/>
      <c r="C395" s="3" t="s">
        <v>387</v>
      </c>
      <c r="D395" s="3">
        <v>2019</v>
      </c>
      <c r="E395" s="3">
        <v>1250</v>
      </c>
      <c r="F395" s="3">
        <v>500</v>
      </c>
    </row>
    <row r="396" spans="1:11" x14ac:dyDescent="0.25">
      <c r="A396" s="3"/>
      <c r="B396" s="3"/>
      <c r="C396" s="3" t="s">
        <v>454</v>
      </c>
      <c r="D396" s="3">
        <v>2019</v>
      </c>
      <c r="E396" s="3">
        <v>9100</v>
      </c>
      <c r="F396" s="3">
        <v>0</v>
      </c>
      <c r="H396" s="3">
        <f>SUM(F396,F395,F394)</f>
        <v>1000</v>
      </c>
      <c r="K396">
        <f>SUM(H396,G393)</f>
        <v>2500</v>
      </c>
    </row>
    <row r="397" spans="1:11" x14ac:dyDescent="0.25">
      <c r="A397" t="s">
        <v>227</v>
      </c>
      <c r="B397" t="s">
        <v>60</v>
      </c>
      <c r="C397" t="s">
        <v>228</v>
      </c>
      <c r="D397">
        <v>2018</v>
      </c>
      <c r="E397">
        <v>17955</v>
      </c>
      <c r="F397">
        <v>0</v>
      </c>
      <c r="K397">
        <v>0</v>
      </c>
    </row>
    <row r="398" spans="1:11" x14ac:dyDescent="0.25">
      <c r="A398" t="s">
        <v>229</v>
      </c>
      <c r="B398" t="s">
        <v>95</v>
      </c>
      <c r="C398" t="s">
        <v>230</v>
      </c>
      <c r="D398">
        <v>2018</v>
      </c>
      <c r="E398">
        <v>3800</v>
      </c>
      <c r="F398">
        <v>3500</v>
      </c>
      <c r="G398">
        <v>3500</v>
      </c>
    </row>
    <row r="399" spans="1:11" x14ac:dyDescent="0.25">
      <c r="A399" s="3"/>
      <c r="B399" s="3"/>
      <c r="C399" s="3" t="s">
        <v>367</v>
      </c>
      <c r="D399" s="3">
        <v>2019</v>
      </c>
      <c r="E399" s="3">
        <v>12410</v>
      </c>
      <c r="F399" s="3">
        <v>6000</v>
      </c>
    </row>
    <row r="400" spans="1:11" x14ac:dyDescent="0.25">
      <c r="A400" s="3"/>
      <c r="B400" s="3"/>
      <c r="C400" s="3" t="s">
        <v>383</v>
      </c>
      <c r="D400" s="3">
        <v>2019</v>
      </c>
      <c r="E400" s="3">
        <v>2280</v>
      </c>
      <c r="F400" s="3">
        <v>1500</v>
      </c>
      <c r="H400" s="3">
        <f>SUM(F400,F399)</f>
        <v>7500</v>
      </c>
    </row>
    <row r="401" spans="1:11" x14ac:dyDescent="0.25">
      <c r="A401" s="4"/>
      <c r="B401" s="4"/>
      <c r="C401" s="4" t="s">
        <v>520</v>
      </c>
      <c r="D401" s="4">
        <v>2020</v>
      </c>
      <c r="E401" s="4">
        <v>4200</v>
      </c>
      <c r="F401" s="4">
        <v>3500</v>
      </c>
    </row>
    <row r="402" spans="1:11" x14ac:dyDescent="0.25">
      <c r="A402" s="4"/>
      <c r="B402" s="4"/>
      <c r="C402" s="4" t="s">
        <v>541</v>
      </c>
      <c r="D402" s="4">
        <v>2020</v>
      </c>
      <c r="E402" s="4">
        <v>2750</v>
      </c>
      <c r="F402" s="4">
        <v>2750</v>
      </c>
      <c r="I402" s="4">
        <f>SUM(F402,F401)</f>
        <v>6250</v>
      </c>
    </row>
    <row r="403" spans="1:11" x14ac:dyDescent="0.25">
      <c r="A403" s="5"/>
      <c r="B403" s="5"/>
      <c r="C403" s="5" t="s">
        <v>722</v>
      </c>
      <c r="D403" s="5">
        <v>2021</v>
      </c>
      <c r="E403" s="5">
        <v>5500</v>
      </c>
      <c r="F403" s="5">
        <v>3000</v>
      </c>
      <c r="J403" s="5">
        <v>3000</v>
      </c>
      <c r="K403">
        <f>SUM(J403,I402,H400,G398)</f>
        <v>20250</v>
      </c>
    </row>
    <row r="404" spans="1:11" x14ac:dyDescent="0.25">
      <c r="A404" t="s">
        <v>231</v>
      </c>
      <c r="B404" t="s">
        <v>74</v>
      </c>
      <c r="C404" t="s">
        <v>232</v>
      </c>
      <c r="D404">
        <v>2018</v>
      </c>
      <c r="E404">
        <v>1000</v>
      </c>
      <c r="F404">
        <v>700</v>
      </c>
      <c r="G404">
        <v>700</v>
      </c>
    </row>
    <row r="405" spans="1:11" x14ac:dyDescent="0.25">
      <c r="A405" s="5"/>
      <c r="B405" s="5"/>
      <c r="C405" s="5" t="s">
        <v>235</v>
      </c>
      <c r="D405" s="5">
        <v>2021</v>
      </c>
      <c r="E405" s="5">
        <v>1000</v>
      </c>
      <c r="F405" s="5">
        <v>1000</v>
      </c>
      <c r="J405" s="5">
        <v>1000</v>
      </c>
      <c r="K405">
        <f>SUM(J405,G404)</f>
        <v>1700</v>
      </c>
    </row>
    <row r="406" spans="1:11" x14ac:dyDescent="0.25">
      <c r="A406" t="s">
        <v>233</v>
      </c>
      <c r="B406" t="s">
        <v>234</v>
      </c>
      <c r="C406" t="s">
        <v>235</v>
      </c>
      <c r="D406">
        <v>2018</v>
      </c>
      <c r="E406">
        <v>1000</v>
      </c>
      <c r="F406">
        <v>700</v>
      </c>
      <c r="G406">
        <v>700</v>
      </c>
    </row>
    <row r="407" spans="1:11" x14ac:dyDescent="0.25">
      <c r="A407" s="5"/>
      <c r="B407" s="5"/>
      <c r="C407" s="5" t="s">
        <v>589</v>
      </c>
      <c r="D407" s="5">
        <v>2021</v>
      </c>
      <c r="E407" s="5">
        <v>600</v>
      </c>
      <c r="F407" s="5">
        <v>500</v>
      </c>
      <c r="J407" s="5">
        <v>500</v>
      </c>
      <c r="K407">
        <f>SUM(J407,G406)</f>
        <v>1200</v>
      </c>
    </row>
    <row r="408" spans="1:11" x14ac:dyDescent="0.25">
      <c r="A408" t="s">
        <v>236</v>
      </c>
      <c r="B408" t="s">
        <v>237</v>
      </c>
      <c r="C408" t="s">
        <v>238</v>
      </c>
      <c r="D408">
        <v>2018</v>
      </c>
      <c r="E408">
        <v>1000</v>
      </c>
      <c r="F408">
        <v>700</v>
      </c>
      <c r="K408">
        <v>700</v>
      </c>
    </row>
    <row r="409" spans="1:11" x14ac:dyDescent="0.25">
      <c r="A409" t="s">
        <v>239</v>
      </c>
      <c r="B409" t="s">
        <v>240</v>
      </c>
      <c r="C409" t="s">
        <v>241</v>
      </c>
      <c r="D409">
        <v>2018</v>
      </c>
      <c r="E409">
        <v>1000</v>
      </c>
      <c r="F409">
        <v>700</v>
      </c>
      <c r="K409">
        <v>700</v>
      </c>
    </row>
    <row r="410" spans="1:11" x14ac:dyDescent="0.25">
      <c r="A410" t="s">
        <v>242</v>
      </c>
      <c r="B410" t="s">
        <v>243</v>
      </c>
      <c r="C410" t="s">
        <v>244</v>
      </c>
      <c r="D410">
        <v>2018</v>
      </c>
      <c r="E410">
        <v>1000</v>
      </c>
      <c r="F410">
        <v>700</v>
      </c>
      <c r="K410">
        <v>700</v>
      </c>
    </row>
    <row r="411" spans="1:11" x14ac:dyDescent="0.25">
      <c r="A411" t="s">
        <v>245</v>
      </c>
      <c r="B411" t="s">
        <v>246</v>
      </c>
      <c r="C411" t="s">
        <v>238</v>
      </c>
      <c r="D411">
        <v>2018</v>
      </c>
      <c r="E411">
        <v>1000</v>
      </c>
      <c r="F411">
        <v>700</v>
      </c>
      <c r="G411">
        <v>700</v>
      </c>
    </row>
    <row r="412" spans="1:11" x14ac:dyDescent="0.25">
      <c r="A412" s="3"/>
      <c r="B412" s="3"/>
      <c r="C412" s="3" t="s">
        <v>457</v>
      </c>
      <c r="D412" s="3">
        <v>2019</v>
      </c>
      <c r="E412" s="3">
        <v>1000</v>
      </c>
      <c r="F412" s="3">
        <v>700</v>
      </c>
      <c r="H412" s="3">
        <v>700</v>
      </c>
    </row>
    <row r="413" spans="1:11" s="4" customFormat="1" x14ac:dyDescent="0.25">
      <c r="C413" s="4" t="s">
        <v>232</v>
      </c>
      <c r="D413" s="4">
        <v>2020</v>
      </c>
      <c r="E413" s="4">
        <v>1000</v>
      </c>
      <c r="F413" s="4">
        <v>900</v>
      </c>
      <c r="G413"/>
      <c r="I413" s="4">
        <v>900</v>
      </c>
      <c r="K413" s="2">
        <f>SUM(I413,H412,G411)</f>
        <v>2300</v>
      </c>
    </row>
    <row r="414" spans="1:11" x14ac:dyDescent="0.25">
      <c r="A414" t="s">
        <v>247</v>
      </c>
      <c r="B414" t="s">
        <v>248</v>
      </c>
      <c r="C414" t="s">
        <v>235</v>
      </c>
      <c r="D414">
        <v>2018</v>
      </c>
      <c r="E414">
        <v>1000</v>
      </c>
      <c r="F414">
        <v>700</v>
      </c>
      <c r="G414">
        <v>700</v>
      </c>
    </row>
    <row r="415" spans="1:11" x14ac:dyDescent="0.25">
      <c r="A415" s="4"/>
      <c r="B415" s="4"/>
      <c r="C415" s="4" t="s">
        <v>614</v>
      </c>
      <c r="D415" s="4">
        <v>2020</v>
      </c>
      <c r="E415" s="4">
        <v>12700</v>
      </c>
      <c r="F415" s="4">
        <v>1500</v>
      </c>
      <c r="I415" s="4">
        <v>1500</v>
      </c>
      <c r="K415">
        <f>SUM(I415,G414)</f>
        <v>2200</v>
      </c>
    </row>
    <row r="416" spans="1:11" x14ac:dyDescent="0.25">
      <c r="A416" t="s">
        <v>249</v>
      </c>
      <c r="B416" t="s">
        <v>250</v>
      </c>
      <c r="C416" t="s">
        <v>251</v>
      </c>
      <c r="D416">
        <v>2018</v>
      </c>
      <c r="E416">
        <v>1000</v>
      </c>
      <c r="F416">
        <v>700</v>
      </c>
      <c r="G416">
        <v>700</v>
      </c>
    </row>
    <row r="417" spans="1:11" x14ac:dyDescent="0.25">
      <c r="A417" s="5"/>
      <c r="B417" s="5"/>
      <c r="C417" s="5" t="s">
        <v>251</v>
      </c>
      <c r="D417" s="5">
        <v>2021</v>
      </c>
      <c r="E417" s="5">
        <v>1000</v>
      </c>
      <c r="F417" s="5">
        <v>1000</v>
      </c>
      <c r="J417" s="5">
        <v>1000</v>
      </c>
      <c r="K417">
        <f>SUM(J417,G416)</f>
        <v>1700</v>
      </c>
    </row>
    <row r="418" spans="1:11" x14ac:dyDescent="0.25">
      <c r="A418" t="s">
        <v>252</v>
      </c>
      <c r="B418" t="s">
        <v>253</v>
      </c>
      <c r="C418" t="s">
        <v>254</v>
      </c>
      <c r="D418">
        <v>2018</v>
      </c>
      <c r="E418">
        <v>10944</v>
      </c>
      <c r="F418">
        <v>5472</v>
      </c>
      <c r="G418">
        <v>5472</v>
      </c>
    </row>
    <row r="419" spans="1:11" s="3" customFormat="1" x14ac:dyDescent="0.25">
      <c r="A419" s="4"/>
      <c r="B419" s="4"/>
      <c r="C419" s="3" t="s">
        <v>463</v>
      </c>
      <c r="D419" s="3">
        <v>2019</v>
      </c>
      <c r="E419" s="3">
        <v>9540</v>
      </c>
      <c r="F419" s="3">
        <v>4770</v>
      </c>
      <c r="G419"/>
      <c r="H419" s="3">
        <v>4770</v>
      </c>
    </row>
    <row r="420" spans="1:11" s="4" customFormat="1" x14ac:dyDescent="0.25">
      <c r="C420" s="4" t="s">
        <v>632</v>
      </c>
      <c r="D420" s="4">
        <v>2020</v>
      </c>
      <c r="E420" s="4">
        <v>8104</v>
      </c>
      <c r="F420" s="4">
        <v>0</v>
      </c>
      <c r="G420"/>
    </row>
    <row r="421" spans="1:11" s="4" customFormat="1" x14ac:dyDescent="0.25">
      <c r="C421" s="4" t="s">
        <v>632</v>
      </c>
      <c r="D421" s="4">
        <v>2020</v>
      </c>
      <c r="E421" s="4">
        <v>5460</v>
      </c>
      <c r="F421" s="4">
        <v>4368</v>
      </c>
      <c r="G421"/>
      <c r="I421" s="4">
        <v>4368</v>
      </c>
      <c r="K421" s="4">
        <f>SUM(I421,H419,G418)</f>
        <v>14610</v>
      </c>
    </row>
    <row r="422" spans="1:11" x14ac:dyDescent="0.25">
      <c r="A422" t="s">
        <v>256</v>
      </c>
      <c r="B422" t="s">
        <v>95</v>
      </c>
      <c r="C422" t="s">
        <v>257</v>
      </c>
      <c r="D422">
        <v>2018</v>
      </c>
      <c r="E422">
        <v>19600</v>
      </c>
      <c r="F422">
        <v>0</v>
      </c>
      <c r="K422">
        <v>0</v>
      </c>
    </row>
    <row r="423" spans="1:11" x14ac:dyDescent="0.25">
      <c r="A423" t="s">
        <v>258</v>
      </c>
      <c r="B423" t="s">
        <v>95</v>
      </c>
      <c r="C423" t="s">
        <v>259</v>
      </c>
      <c r="D423">
        <v>2018</v>
      </c>
      <c r="E423">
        <v>16444</v>
      </c>
      <c r="F423">
        <v>2500</v>
      </c>
      <c r="K423">
        <v>2500</v>
      </c>
    </row>
    <row r="424" spans="1:11" x14ac:dyDescent="0.25">
      <c r="A424" t="s">
        <v>260</v>
      </c>
      <c r="B424" t="s">
        <v>261</v>
      </c>
      <c r="C424" t="s">
        <v>262</v>
      </c>
      <c r="D424">
        <v>2018</v>
      </c>
      <c r="E424">
        <v>5180</v>
      </c>
      <c r="F424">
        <v>0</v>
      </c>
      <c r="K424">
        <v>0</v>
      </c>
    </row>
    <row r="425" spans="1:11" x14ac:dyDescent="0.25">
      <c r="A425" t="s">
        <v>263</v>
      </c>
      <c r="B425" t="s">
        <v>264</v>
      </c>
      <c r="C425" t="s">
        <v>265</v>
      </c>
      <c r="D425">
        <v>2018</v>
      </c>
      <c r="E425">
        <v>3310</v>
      </c>
      <c r="F425">
        <v>1500</v>
      </c>
    </row>
    <row r="426" spans="1:11" s="3" customFormat="1" x14ac:dyDescent="0.25">
      <c r="C426" s="3" t="s">
        <v>466</v>
      </c>
      <c r="D426" s="3">
        <v>2019</v>
      </c>
      <c r="E426" s="3">
        <v>3310</v>
      </c>
      <c r="F426" s="3">
        <v>0</v>
      </c>
      <c r="G426"/>
    </row>
    <row r="427" spans="1:11" s="4" customFormat="1" x14ac:dyDescent="0.25">
      <c r="C427" s="4" t="s">
        <v>643</v>
      </c>
      <c r="D427" s="4">
        <v>2020</v>
      </c>
      <c r="E427" s="4">
        <v>3400</v>
      </c>
      <c r="F427" s="4">
        <v>0</v>
      </c>
      <c r="G427"/>
    </row>
    <row r="428" spans="1:11" x14ac:dyDescent="0.25">
      <c r="A428" s="5"/>
      <c r="B428" s="5"/>
      <c r="C428" s="5" t="s">
        <v>701</v>
      </c>
      <c r="D428" s="5">
        <v>2021</v>
      </c>
      <c r="E428" s="5">
        <v>6180</v>
      </c>
      <c r="F428" s="5">
        <v>0</v>
      </c>
      <c r="K428">
        <v>1500</v>
      </c>
    </row>
    <row r="429" spans="1:11" x14ac:dyDescent="0.25">
      <c r="A429" t="s">
        <v>266</v>
      </c>
      <c r="B429" t="s">
        <v>86</v>
      </c>
      <c r="C429" t="s">
        <v>267</v>
      </c>
      <c r="D429">
        <v>2018</v>
      </c>
      <c r="E429">
        <v>4900</v>
      </c>
      <c r="F429">
        <v>1000</v>
      </c>
      <c r="G429">
        <v>1000</v>
      </c>
    </row>
    <row r="430" spans="1:11" x14ac:dyDescent="0.25">
      <c r="A430" s="5"/>
      <c r="B430" s="5"/>
      <c r="C430" s="5" t="s">
        <v>241</v>
      </c>
      <c r="D430" s="5">
        <v>2021</v>
      </c>
      <c r="E430" s="5">
        <v>1000</v>
      </c>
      <c r="F430" s="5">
        <v>1000</v>
      </c>
      <c r="J430" s="5">
        <v>1000</v>
      </c>
      <c r="K430">
        <f>SUM(J430,G429)</f>
        <v>2000</v>
      </c>
    </row>
    <row r="431" spans="1:11" x14ac:dyDescent="0.25">
      <c r="A431" t="s">
        <v>268</v>
      </c>
      <c r="B431" t="s">
        <v>15</v>
      </c>
      <c r="C431" t="s">
        <v>269</v>
      </c>
      <c r="D431">
        <v>2018</v>
      </c>
      <c r="E431">
        <v>1342</v>
      </c>
      <c r="F431">
        <v>1342</v>
      </c>
    </row>
    <row r="432" spans="1:11" s="2" customFormat="1" x14ac:dyDescent="0.25">
      <c r="C432" s="2" t="s">
        <v>297</v>
      </c>
      <c r="D432" s="2">
        <v>2018</v>
      </c>
      <c r="E432" s="2">
        <v>2530</v>
      </c>
      <c r="F432" s="2">
        <v>1000</v>
      </c>
      <c r="G432"/>
    </row>
    <row r="433" spans="1:11" s="2" customFormat="1" x14ac:dyDescent="0.25">
      <c r="C433" s="2" t="s">
        <v>277</v>
      </c>
      <c r="D433">
        <v>2018</v>
      </c>
      <c r="E433">
        <v>2470</v>
      </c>
      <c r="F433">
        <v>2000</v>
      </c>
      <c r="G433">
        <f>SUM(F433,F432,F431)</f>
        <v>4342</v>
      </c>
    </row>
    <row r="434" spans="1:11" x14ac:dyDescent="0.25">
      <c r="A434" s="3"/>
      <c r="B434" s="3"/>
      <c r="C434" s="3" t="s">
        <v>399</v>
      </c>
      <c r="D434" s="3">
        <v>2019</v>
      </c>
      <c r="E434" s="3">
        <v>2150</v>
      </c>
      <c r="F434" s="3">
        <v>2000</v>
      </c>
    </row>
    <row r="435" spans="1:11" x14ac:dyDescent="0.25">
      <c r="A435" s="3"/>
      <c r="B435" s="3"/>
      <c r="C435" s="3" t="s">
        <v>400</v>
      </c>
      <c r="D435" s="3">
        <v>2019</v>
      </c>
      <c r="E435" s="3">
        <v>2140</v>
      </c>
      <c r="F435" s="3">
        <v>0</v>
      </c>
    </row>
    <row r="436" spans="1:11" x14ac:dyDescent="0.25">
      <c r="A436" s="3"/>
      <c r="B436" s="3"/>
      <c r="C436" s="3" t="s">
        <v>386</v>
      </c>
      <c r="D436" s="3">
        <v>2019</v>
      </c>
      <c r="E436" s="3">
        <v>1150</v>
      </c>
      <c r="F436" s="3">
        <v>1050</v>
      </c>
    </row>
    <row r="437" spans="1:11" x14ac:dyDescent="0.25">
      <c r="A437" s="3"/>
      <c r="B437" s="3"/>
      <c r="C437" s="3" t="s">
        <v>407</v>
      </c>
      <c r="D437" s="3">
        <v>2019</v>
      </c>
      <c r="E437" s="3">
        <v>1740</v>
      </c>
      <c r="F437" s="3">
        <v>1500</v>
      </c>
      <c r="H437" s="3">
        <f>SUM(F437,F436,F435,F434)</f>
        <v>4550</v>
      </c>
    </row>
    <row r="438" spans="1:11" x14ac:dyDescent="0.25">
      <c r="A438" s="4"/>
      <c r="B438" s="4"/>
      <c r="C438" s="4" t="s">
        <v>546</v>
      </c>
      <c r="D438" s="4">
        <v>2020</v>
      </c>
      <c r="E438" s="4">
        <v>1250</v>
      </c>
      <c r="F438" s="4">
        <v>1050</v>
      </c>
    </row>
    <row r="439" spans="1:11" x14ac:dyDescent="0.25">
      <c r="A439" s="4"/>
      <c r="B439" s="4"/>
      <c r="C439" s="4" t="s">
        <v>558</v>
      </c>
      <c r="D439" s="4">
        <v>2020</v>
      </c>
      <c r="E439" s="4">
        <v>3140</v>
      </c>
      <c r="F439" s="4">
        <v>3140</v>
      </c>
    </row>
    <row r="440" spans="1:11" x14ac:dyDescent="0.25">
      <c r="A440" s="4"/>
      <c r="B440" s="4"/>
      <c r="C440" s="4" t="s">
        <v>407</v>
      </c>
      <c r="D440" s="4">
        <v>2020</v>
      </c>
      <c r="E440" s="4">
        <v>2160</v>
      </c>
      <c r="F440" s="4">
        <v>1000</v>
      </c>
      <c r="I440" s="4">
        <f>SUM(F440,F439,F438)</f>
        <v>5190</v>
      </c>
    </row>
    <row r="441" spans="1:11" x14ac:dyDescent="0.25">
      <c r="A441" s="5"/>
      <c r="B441" s="5"/>
      <c r="C441" s="5" t="s">
        <v>726</v>
      </c>
      <c r="D441" s="5">
        <v>2021</v>
      </c>
      <c r="E441" s="5">
        <v>1450</v>
      </c>
      <c r="F441" s="5">
        <v>1445</v>
      </c>
    </row>
    <row r="442" spans="1:11" x14ac:dyDescent="0.25">
      <c r="A442" s="5"/>
      <c r="B442" s="5"/>
      <c r="C442" s="5" t="s">
        <v>741</v>
      </c>
      <c r="D442" s="5">
        <v>2021</v>
      </c>
      <c r="E442" s="5">
        <v>2760</v>
      </c>
      <c r="F442" s="5">
        <v>2760</v>
      </c>
    </row>
    <row r="443" spans="1:11" x14ac:dyDescent="0.25">
      <c r="A443" s="5"/>
      <c r="B443" s="5"/>
      <c r="C443" s="5" t="s">
        <v>407</v>
      </c>
      <c r="D443" s="5">
        <v>2021</v>
      </c>
      <c r="E443" s="5">
        <v>2180</v>
      </c>
      <c r="F443" s="5">
        <v>1500</v>
      </c>
      <c r="J443" s="5">
        <f>SUM(F443,F442,F441)</f>
        <v>5705</v>
      </c>
      <c r="K443">
        <f>SUM(J443,I440,H437,G433)</f>
        <v>19787</v>
      </c>
    </row>
    <row r="444" spans="1:11" x14ac:dyDescent="0.25">
      <c r="A444" t="s">
        <v>271</v>
      </c>
      <c r="B444" t="s">
        <v>15</v>
      </c>
      <c r="C444" t="s">
        <v>272</v>
      </c>
      <c r="D444">
        <v>2018</v>
      </c>
      <c r="E444">
        <v>16290</v>
      </c>
      <c r="F444">
        <v>15500</v>
      </c>
    </row>
    <row r="445" spans="1:11" x14ac:dyDescent="0.25">
      <c r="C445" t="s">
        <v>281</v>
      </c>
      <c r="D445">
        <v>2018</v>
      </c>
      <c r="E445">
        <v>3680</v>
      </c>
      <c r="F445">
        <v>3680</v>
      </c>
    </row>
    <row r="446" spans="1:11" x14ac:dyDescent="0.25">
      <c r="C446" t="s">
        <v>282</v>
      </c>
      <c r="D446">
        <v>2018</v>
      </c>
      <c r="E446">
        <v>3180</v>
      </c>
      <c r="F446">
        <v>3000</v>
      </c>
    </row>
    <row r="447" spans="1:11" x14ac:dyDescent="0.25">
      <c r="C447" t="s">
        <v>285</v>
      </c>
      <c r="D447">
        <v>2018</v>
      </c>
      <c r="E447">
        <v>5110</v>
      </c>
      <c r="F447">
        <v>5110</v>
      </c>
    </row>
    <row r="448" spans="1:11" x14ac:dyDescent="0.25">
      <c r="C448" t="s">
        <v>286</v>
      </c>
      <c r="D448">
        <v>2018</v>
      </c>
      <c r="E448">
        <v>3200</v>
      </c>
      <c r="F448">
        <v>3200</v>
      </c>
    </row>
    <row r="449" spans="1:9" s="2" customFormat="1" x14ac:dyDescent="0.25">
      <c r="C449" s="2" t="s">
        <v>298</v>
      </c>
      <c r="D449" s="2">
        <v>2018</v>
      </c>
      <c r="E449" s="2">
        <v>5260</v>
      </c>
      <c r="F449" s="2">
        <v>4000</v>
      </c>
      <c r="G449">
        <f>SUM(F449,F448,F447,F446,F445,F444)</f>
        <v>34490</v>
      </c>
    </row>
    <row r="450" spans="1:9" x14ac:dyDescent="0.25">
      <c r="A450" s="3"/>
      <c r="B450" s="3"/>
      <c r="C450" s="3" t="s">
        <v>272</v>
      </c>
      <c r="D450" s="3">
        <v>2019</v>
      </c>
      <c r="E450" s="3">
        <v>19260</v>
      </c>
      <c r="F450" s="3">
        <v>18440</v>
      </c>
    </row>
    <row r="451" spans="1:9" x14ac:dyDescent="0.25">
      <c r="A451" s="3"/>
      <c r="B451" s="3"/>
      <c r="C451" s="3" t="s">
        <v>392</v>
      </c>
      <c r="D451" s="3">
        <v>2019</v>
      </c>
      <c r="E451" s="3">
        <v>3850</v>
      </c>
      <c r="F451" s="3">
        <v>3850</v>
      </c>
    </row>
    <row r="452" spans="1:9" x14ac:dyDescent="0.25">
      <c r="A452" s="3"/>
      <c r="B452" s="3"/>
      <c r="C452" s="3" t="s">
        <v>393</v>
      </c>
      <c r="D452" s="3">
        <v>2019</v>
      </c>
      <c r="E452" s="3">
        <v>3880</v>
      </c>
      <c r="F452" s="3">
        <v>3880</v>
      </c>
    </row>
    <row r="453" spans="1:9" x14ac:dyDescent="0.25">
      <c r="A453" s="3"/>
      <c r="B453" s="3"/>
      <c r="C453" s="3" t="s">
        <v>394</v>
      </c>
      <c r="D453" s="3">
        <v>2019</v>
      </c>
      <c r="E453" s="3">
        <v>4300</v>
      </c>
      <c r="F453" s="3">
        <v>4300</v>
      </c>
    </row>
    <row r="454" spans="1:9" x14ac:dyDescent="0.25">
      <c r="A454" s="3"/>
      <c r="B454" s="3"/>
      <c r="C454" s="3" t="s">
        <v>396</v>
      </c>
      <c r="D454" s="3">
        <v>2019</v>
      </c>
      <c r="E454" s="3">
        <v>4300</v>
      </c>
      <c r="F454" s="3">
        <v>4300</v>
      </c>
    </row>
    <row r="455" spans="1:9" x14ac:dyDescent="0.25">
      <c r="A455" s="3"/>
      <c r="B455" s="3"/>
      <c r="C455" s="3" t="s">
        <v>397</v>
      </c>
      <c r="D455" s="3">
        <v>2019</v>
      </c>
      <c r="E455" s="3">
        <v>3880</v>
      </c>
      <c r="F455" s="3">
        <v>3880</v>
      </c>
    </row>
    <row r="456" spans="1:9" x14ac:dyDescent="0.25">
      <c r="A456" s="3"/>
      <c r="B456" s="3"/>
      <c r="C456" s="3" t="s">
        <v>298</v>
      </c>
      <c r="D456" s="3">
        <v>2019</v>
      </c>
      <c r="E456" s="3">
        <v>5260</v>
      </c>
      <c r="F456" s="3">
        <v>5000</v>
      </c>
      <c r="H456" s="3">
        <f>SUM(F456,F455,F454,F453,F452,F451,F450)</f>
        <v>43650</v>
      </c>
    </row>
    <row r="457" spans="1:9" x14ac:dyDescent="0.25">
      <c r="A457" s="4"/>
      <c r="B457" s="4"/>
      <c r="C457" s="4" t="s">
        <v>272</v>
      </c>
      <c r="D457" s="4">
        <v>2020</v>
      </c>
      <c r="E457" s="4">
        <v>19040</v>
      </c>
      <c r="F457" s="4">
        <v>18000</v>
      </c>
    </row>
    <row r="458" spans="1:9" x14ac:dyDescent="0.25">
      <c r="A458" s="4"/>
      <c r="B458" s="4"/>
      <c r="C458" s="4" t="s">
        <v>551</v>
      </c>
      <c r="D458" s="4">
        <v>2020</v>
      </c>
      <c r="E458" s="4">
        <v>4100</v>
      </c>
      <c r="F458" s="4">
        <v>4100</v>
      </c>
    </row>
    <row r="459" spans="1:9" x14ac:dyDescent="0.25">
      <c r="A459" s="4"/>
      <c r="B459" s="4"/>
      <c r="C459" s="4" t="s">
        <v>552</v>
      </c>
      <c r="D459" s="4">
        <v>2020</v>
      </c>
      <c r="E459" s="4">
        <v>5140</v>
      </c>
      <c r="F459" s="4">
        <v>5140</v>
      </c>
    </row>
    <row r="460" spans="1:9" x14ac:dyDescent="0.25">
      <c r="A460" s="4"/>
      <c r="B460" s="4"/>
      <c r="C460" s="4" t="s">
        <v>553</v>
      </c>
      <c r="D460" s="4">
        <v>2020</v>
      </c>
      <c r="E460" s="4">
        <v>3750</v>
      </c>
      <c r="F460" s="4">
        <v>3750</v>
      </c>
    </row>
    <row r="461" spans="1:9" x14ac:dyDescent="0.25">
      <c r="A461" s="4"/>
      <c r="B461" s="4"/>
      <c r="C461" s="4" t="s">
        <v>554</v>
      </c>
      <c r="D461" s="4">
        <v>2020</v>
      </c>
      <c r="E461" s="4">
        <v>3880</v>
      </c>
      <c r="F461" s="4">
        <v>3880</v>
      </c>
    </row>
    <row r="462" spans="1:9" x14ac:dyDescent="0.25">
      <c r="A462" s="4"/>
      <c r="B462" s="4"/>
      <c r="C462" s="4" t="s">
        <v>555</v>
      </c>
      <c r="D462" s="4">
        <v>2020</v>
      </c>
      <c r="E462" s="4">
        <v>3240</v>
      </c>
      <c r="F462" s="4">
        <v>3240</v>
      </c>
    </row>
    <row r="463" spans="1:9" x14ac:dyDescent="0.25">
      <c r="A463" s="4"/>
      <c r="B463" s="4"/>
      <c r="C463" s="4" t="s">
        <v>556</v>
      </c>
      <c r="D463" s="4">
        <v>2020</v>
      </c>
      <c r="E463" s="4">
        <v>3030</v>
      </c>
      <c r="F463" s="4">
        <v>3030</v>
      </c>
    </row>
    <row r="464" spans="1:9" x14ac:dyDescent="0.25">
      <c r="A464" s="4"/>
      <c r="B464" s="4"/>
      <c r="C464" s="4" t="s">
        <v>298</v>
      </c>
      <c r="D464" s="4">
        <v>2020</v>
      </c>
      <c r="E464" s="4">
        <v>5200</v>
      </c>
      <c r="F464" s="4">
        <v>5000</v>
      </c>
      <c r="I464" s="4">
        <f>SUM(F464,F463,F462,F461,F460,F459,F458,F457)</f>
        <v>46140</v>
      </c>
    </row>
    <row r="465" spans="1:11" x14ac:dyDescent="0.25">
      <c r="A465" s="5"/>
      <c r="B465" s="5"/>
      <c r="C465" s="5" t="s">
        <v>272</v>
      </c>
      <c r="D465" s="5">
        <v>2021</v>
      </c>
      <c r="E465" s="5">
        <v>19200</v>
      </c>
      <c r="F465" s="5">
        <v>18500</v>
      </c>
    </row>
    <row r="466" spans="1:11" x14ac:dyDescent="0.25">
      <c r="A466" s="5"/>
      <c r="B466" s="5"/>
      <c r="C466" s="5" t="s">
        <v>728</v>
      </c>
      <c r="D466" s="5">
        <v>2021</v>
      </c>
      <c r="E466" s="5">
        <v>5490</v>
      </c>
      <c r="F466" s="5">
        <v>5200</v>
      </c>
    </row>
    <row r="467" spans="1:11" x14ac:dyDescent="0.25">
      <c r="A467" s="5"/>
      <c r="B467" s="5"/>
      <c r="C467" s="5" t="s">
        <v>729</v>
      </c>
      <c r="D467" s="5">
        <v>2021</v>
      </c>
      <c r="E467" s="5">
        <v>5960</v>
      </c>
      <c r="F467" s="5">
        <v>5700</v>
      </c>
    </row>
    <row r="468" spans="1:11" x14ac:dyDescent="0.25">
      <c r="A468" s="5"/>
      <c r="B468" s="5"/>
      <c r="C468" s="5" t="s">
        <v>730</v>
      </c>
      <c r="D468" s="5">
        <v>2021</v>
      </c>
      <c r="E468" s="5">
        <v>6910</v>
      </c>
      <c r="F468" s="5">
        <v>3600</v>
      </c>
    </row>
    <row r="469" spans="1:11" x14ac:dyDescent="0.25">
      <c r="A469" s="5"/>
      <c r="B469" s="5"/>
      <c r="C469" s="5" t="s">
        <v>731</v>
      </c>
      <c r="D469" s="5">
        <v>2021</v>
      </c>
      <c r="E469" s="5">
        <v>6450</v>
      </c>
      <c r="F469" s="5">
        <v>6200</v>
      </c>
    </row>
    <row r="470" spans="1:11" x14ac:dyDescent="0.25">
      <c r="A470" s="5"/>
      <c r="B470" s="5"/>
      <c r="C470" s="5" t="s">
        <v>732</v>
      </c>
      <c r="D470" s="5">
        <v>2021</v>
      </c>
      <c r="E470" s="5">
        <v>6040</v>
      </c>
      <c r="F470" s="5">
        <v>5800</v>
      </c>
    </row>
    <row r="471" spans="1:11" x14ac:dyDescent="0.25">
      <c r="A471" s="5"/>
      <c r="B471" s="5"/>
      <c r="C471" s="5" t="s">
        <v>733</v>
      </c>
      <c r="D471" s="5">
        <v>2021</v>
      </c>
      <c r="E471" s="5">
        <v>4910</v>
      </c>
      <c r="F471" s="5">
        <v>4700</v>
      </c>
    </row>
    <row r="472" spans="1:11" x14ac:dyDescent="0.25">
      <c r="A472" s="5"/>
      <c r="B472" s="5"/>
      <c r="C472" s="5" t="s">
        <v>735</v>
      </c>
      <c r="D472" s="5">
        <v>2021</v>
      </c>
      <c r="E472" s="5">
        <v>5210</v>
      </c>
      <c r="F472" s="5">
        <v>5100</v>
      </c>
    </row>
    <row r="473" spans="1:11" x14ac:dyDescent="0.25">
      <c r="A473" s="5"/>
      <c r="B473" s="5"/>
      <c r="C473" s="5" t="s">
        <v>298</v>
      </c>
      <c r="D473" s="5">
        <v>2021</v>
      </c>
      <c r="E473" s="5">
        <v>5920</v>
      </c>
      <c r="F473" s="5">
        <v>5000</v>
      </c>
      <c r="J473" s="5">
        <f>SUM(F473,F472,F471,F470,F469,F468,F467,F466,F465)</f>
        <v>59800</v>
      </c>
      <c r="K473">
        <f>SUM(J473,I464,H456,G449)</f>
        <v>184080</v>
      </c>
    </row>
    <row r="474" spans="1:11" x14ac:dyDescent="0.25">
      <c r="A474" t="s">
        <v>293</v>
      </c>
      <c r="B474" t="s">
        <v>95</v>
      </c>
      <c r="C474" t="s">
        <v>294</v>
      </c>
      <c r="D474">
        <v>2018</v>
      </c>
      <c r="E474">
        <v>60000</v>
      </c>
      <c r="F474">
        <v>55500</v>
      </c>
      <c r="G474">
        <v>55500</v>
      </c>
    </row>
    <row r="475" spans="1:11" x14ac:dyDescent="0.25">
      <c r="A475" s="3"/>
      <c r="B475" s="3"/>
      <c r="C475" s="3" t="s">
        <v>294</v>
      </c>
      <c r="D475" s="3">
        <v>2019</v>
      </c>
      <c r="E475" s="3">
        <v>64271</v>
      </c>
      <c r="F475" s="3">
        <v>62000</v>
      </c>
      <c r="H475" s="3">
        <v>62000</v>
      </c>
    </row>
    <row r="476" spans="1:11" x14ac:dyDescent="0.25">
      <c r="A476" s="4"/>
      <c r="B476" s="4"/>
      <c r="C476" s="4" t="s">
        <v>294</v>
      </c>
      <c r="D476" s="4">
        <v>2020</v>
      </c>
      <c r="E476" s="4">
        <v>64275</v>
      </c>
      <c r="F476" s="4">
        <v>60000</v>
      </c>
      <c r="I476" s="4">
        <v>60000</v>
      </c>
    </row>
    <row r="477" spans="1:11" x14ac:dyDescent="0.25">
      <c r="A477" s="5"/>
      <c r="B477" s="5"/>
      <c r="C477" s="5" t="s">
        <v>294</v>
      </c>
      <c r="D477" s="5">
        <v>2021</v>
      </c>
      <c r="E477" s="5">
        <v>65424</v>
      </c>
      <c r="F477" s="5">
        <v>61000</v>
      </c>
      <c r="J477" s="5">
        <v>61000</v>
      </c>
      <c r="K477">
        <f>SUM(J477,I476,H475,G474)</f>
        <v>238500</v>
      </c>
    </row>
    <row r="478" spans="1:11" x14ac:dyDescent="0.25">
      <c r="A478" t="s">
        <v>283</v>
      </c>
      <c r="B478" t="s">
        <v>3</v>
      </c>
      <c r="C478" t="s">
        <v>284</v>
      </c>
      <c r="D478">
        <v>2018</v>
      </c>
      <c r="E478">
        <v>8457</v>
      </c>
      <c r="F478">
        <v>0</v>
      </c>
    </row>
    <row r="479" spans="1:11" s="2" customFormat="1" x14ac:dyDescent="0.25">
      <c r="C479" s="2" t="s">
        <v>303</v>
      </c>
      <c r="D479" s="2">
        <v>2018</v>
      </c>
      <c r="E479" s="2">
        <v>4500</v>
      </c>
      <c r="F479" s="2">
        <v>4000</v>
      </c>
      <c r="G479">
        <f>SUM(F479)</f>
        <v>4000</v>
      </c>
    </row>
    <row r="480" spans="1:11" x14ac:dyDescent="0.25">
      <c r="A480" s="3"/>
      <c r="B480" s="3"/>
      <c r="C480" s="3" t="s">
        <v>403</v>
      </c>
      <c r="D480" s="3">
        <v>2019</v>
      </c>
      <c r="E480" s="3">
        <v>9540</v>
      </c>
      <c r="F480" s="3">
        <v>4700</v>
      </c>
      <c r="H480" s="3">
        <v>4700</v>
      </c>
    </row>
    <row r="481" spans="1:11" x14ac:dyDescent="0.25">
      <c r="A481" s="4"/>
      <c r="B481" s="4"/>
      <c r="C481" s="4" t="s">
        <v>550</v>
      </c>
      <c r="D481" s="4">
        <v>2020</v>
      </c>
      <c r="E481" s="4">
        <v>15495</v>
      </c>
      <c r="F481" s="4">
        <v>7000</v>
      </c>
    </row>
    <row r="482" spans="1:11" x14ac:dyDescent="0.25">
      <c r="A482" s="4"/>
      <c r="B482" s="4"/>
      <c r="C482" s="4" t="s">
        <v>562</v>
      </c>
      <c r="D482" s="4">
        <v>2020</v>
      </c>
      <c r="E482" s="4">
        <v>4620</v>
      </c>
      <c r="F482" s="4">
        <v>0</v>
      </c>
    </row>
    <row r="483" spans="1:11" x14ac:dyDescent="0.25">
      <c r="A483" s="4"/>
      <c r="B483" s="4"/>
      <c r="C483" s="4" t="s">
        <v>284</v>
      </c>
      <c r="D483" s="4">
        <v>2020</v>
      </c>
      <c r="E483" s="4">
        <v>9200</v>
      </c>
      <c r="F483" s="4">
        <v>0</v>
      </c>
      <c r="I483" s="4">
        <v>7000</v>
      </c>
    </row>
    <row r="484" spans="1:11" x14ac:dyDescent="0.25">
      <c r="A484" s="5"/>
      <c r="B484" s="5"/>
      <c r="C484" s="5" t="s">
        <v>531</v>
      </c>
      <c r="D484" s="5">
        <v>2021</v>
      </c>
      <c r="E484" s="5">
        <v>6450</v>
      </c>
      <c r="F484" s="5">
        <v>0</v>
      </c>
    </row>
    <row r="485" spans="1:11" x14ac:dyDescent="0.25">
      <c r="A485" s="5"/>
      <c r="B485" s="5"/>
      <c r="C485" s="5" t="s">
        <v>284</v>
      </c>
      <c r="D485" s="5">
        <v>2021</v>
      </c>
      <c r="E485" s="5">
        <v>9200</v>
      </c>
      <c r="F485" s="5">
        <v>0</v>
      </c>
      <c r="K485">
        <f>SUM(I483,H480,G479)</f>
        <v>15700</v>
      </c>
    </row>
    <row r="486" spans="1:11" s="2" customFormat="1" x14ac:dyDescent="0.25">
      <c r="A486" s="2" t="s">
        <v>300</v>
      </c>
      <c r="B486" s="2" t="s">
        <v>301</v>
      </c>
      <c r="C486" s="2" t="s">
        <v>302</v>
      </c>
      <c r="D486" s="2">
        <v>2018</v>
      </c>
      <c r="E486" s="2">
        <v>1140</v>
      </c>
      <c r="F486" s="2">
        <v>1140</v>
      </c>
      <c r="G486"/>
      <c r="K486" s="2">
        <v>1140</v>
      </c>
    </row>
    <row r="487" spans="1:11" s="3" customFormat="1" x14ac:dyDescent="0.25">
      <c r="A487" s="3" t="s">
        <v>305</v>
      </c>
      <c r="B487" s="3" t="s">
        <v>3</v>
      </c>
      <c r="C487" s="3" t="s">
        <v>306</v>
      </c>
      <c r="D487" s="3">
        <v>2019</v>
      </c>
      <c r="E487" s="3">
        <v>4490</v>
      </c>
      <c r="F487" s="3">
        <v>2000</v>
      </c>
      <c r="G487"/>
    </row>
    <row r="488" spans="1:11" s="3" customFormat="1" x14ac:dyDescent="0.25">
      <c r="C488" s="3" t="s">
        <v>356</v>
      </c>
      <c r="D488" s="3">
        <v>2019</v>
      </c>
      <c r="E488" s="3">
        <v>5130</v>
      </c>
      <c r="F488" s="3">
        <v>0</v>
      </c>
      <c r="G488"/>
    </row>
    <row r="489" spans="1:11" x14ac:dyDescent="0.25">
      <c r="A489" s="3"/>
      <c r="B489" s="3"/>
      <c r="C489" s="3" t="s">
        <v>374</v>
      </c>
      <c r="D489" s="3">
        <v>2019</v>
      </c>
      <c r="E489" s="3">
        <v>3700</v>
      </c>
      <c r="F489" s="3">
        <v>500</v>
      </c>
    </row>
    <row r="490" spans="1:11" x14ac:dyDescent="0.25">
      <c r="A490" s="3"/>
      <c r="B490" s="3"/>
      <c r="C490" s="3" t="s">
        <v>384</v>
      </c>
      <c r="D490" s="3">
        <v>2019</v>
      </c>
      <c r="E490" s="3">
        <v>2900</v>
      </c>
      <c r="F490" s="3">
        <v>2000</v>
      </c>
      <c r="H490" s="3">
        <f>SUM(F490,F489,F488,F487)</f>
        <v>4500</v>
      </c>
    </row>
    <row r="491" spans="1:11" s="4" customFormat="1" x14ac:dyDescent="0.25">
      <c r="C491" s="4" t="s">
        <v>473</v>
      </c>
      <c r="D491" s="4">
        <v>2020</v>
      </c>
      <c r="E491" s="4">
        <v>3230</v>
      </c>
      <c r="F491" s="4">
        <v>0</v>
      </c>
      <c r="G491"/>
    </row>
    <row r="492" spans="1:11" x14ac:dyDescent="0.25">
      <c r="A492" s="4"/>
      <c r="B492" s="4"/>
      <c r="C492" s="4" t="s">
        <v>514</v>
      </c>
      <c r="D492" s="4">
        <v>2020</v>
      </c>
      <c r="E492" s="4">
        <v>9470</v>
      </c>
      <c r="F492" s="4">
        <v>7000</v>
      </c>
    </row>
    <row r="493" spans="1:11" x14ac:dyDescent="0.25">
      <c r="A493" s="4"/>
      <c r="B493" s="4"/>
      <c r="C493" s="4" t="s">
        <v>532</v>
      </c>
      <c r="D493" s="4">
        <v>2020</v>
      </c>
      <c r="E493" s="4">
        <v>4100</v>
      </c>
      <c r="F493" s="4">
        <v>1500</v>
      </c>
      <c r="I493" s="4">
        <f>SUM(F493,F492)</f>
        <v>8500</v>
      </c>
    </row>
    <row r="494" spans="1:11" s="5" customFormat="1" x14ac:dyDescent="0.25">
      <c r="C494" s="5" t="s">
        <v>680</v>
      </c>
      <c r="D494" s="5">
        <v>2021</v>
      </c>
      <c r="E494" s="5">
        <v>3454</v>
      </c>
      <c r="F494" s="5">
        <v>2500</v>
      </c>
      <c r="G494"/>
    </row>
    <row r="495" spans="1:11" x14ac:dyDescent="0.25">
      <c r="A495" s="5"/>
      <c r="B495" s="5"/>
      <c r="C495" s="5" t="s">
        <v>702</v>
      </c>
      <c r="D495" s="5">
        <v>2021</v>
      </c>
      <c r="E495" s="5">
        <v>3950</v>
      </c>
      <c r="F495" s="5">
        <v>2500</v>
      </c>
    </row>
    <row r="496" spans="1:11" x14ac:dyDescent="0.25">
      <c r="A496" s="5"/>
      <c r="B496" s="5"/>
      <c r="C496" s="5" t="s">
        <v>771</v>
      </c>
      <c r="D496" s="5">
        <v>2021</v>
      </c>
      <c r="E496" s="5">
        <v>5000</v>
      </c>
      <c r="F496" s="5">
        <v>3500</v>
      </c>
      <c r="J496" s="5">
        <f>SUM(F496,F495,F494)</f>
        <v>8500</v>
      </c>
      <c r="K496">
        <f>SUM(J496,I493,H490)</f>
        <v>21500</v>
      </c>
    </row>
    <row r="497" spans="1:11" s="3" customFormat="1" x14ac:dyDescent="0.25">
      <c r="A497" s="3" t="s">
        <v>307</v>
      </c>
      <c r="B497" s="3" t="s">
        <v>308</v>
      </c>
      <c r="C497" s="3" t="s">
        <v>309</v>
      </c>
      <c r="D497" s="3">
        <v>2019</v>
      </c>
      <c r="E497" s="3">
        <v>6862</v>
      </c>
      <c r="F497" s="3">
        <v>3784</v>
      </c>
      <c r="G497"/>
      <c r="K497" s="2">
        <v>3784</v>
      </c>
    </row>
    <row r="498" spans="1:11" s="3" customFormat="1" x14ac:dyDescent="0.25">
      <c r="A498" s="3" t="s">
        <v>311</v>
      </c>
      <c r="B498" s="3" t="s">
        <v>3</v>
      </c>
      <c r="C498" s="3" t="s">
        <v>312</v>
      </c>
      <c r="D498" s="3">
        <v>2019</v>
      </c>
      <c r="E498" s="3">
        <v>1150</v>
      </c>
      <c r="F498" s="3">
        <v>0</v>
      </c>
      <c r="G498"/>
      <c r="K498" s="2"/>
    </row>
    <row r="499" spans="1:11" x14ac:dyDescent="0.25">
      <c r="A499" s="3"/>
      <c r="B499" s="3"/>
      <c r="C499" s="3" t="s">
        <v>385</v>
      </c>
      <c r="D499" s="3">
        <v>2019</v>
      </c>
      <c r="E499" s="3">
        <v>2200</v>
      </c>
      <c r="F499" s="3">
        <v>0</v>
      </c>
      <c r="K499" s="2">
        <v>0</v>
      </c>
    </row>
    <row r="500" spans="1:11" s="3" customFormat="1" x14ac:dyDescent="0.25">
      <c r="A500" s="3" t="s">
        <v>313</v>
      </c>
      <c r="B500" s="3" t="s">
        <v>314</v>
      </c>
      <c r="C500" s="3" t="s">
        <v>78</v>
      </c>
      <c r="D500" s="3">
        <v>2019</v>
      </c>
      <c r="E500" s="3">
        <v>2550</v>
      </c>
      <c r="F500" s="3">
        <v>1000</v>
      </c>
      <c r="G500"/>
      <c r="H500" s="3">
        <v>1000</v>
      </c>
    </row>
    <row r="501" spans="1:11" s="4" customFormat="1" x14ac:dyDescent="0.25">
      <c r="C501" s="4" t="s">
        <v>78</v>
      </c>
      <c r="D501" s="4">
        <v>2020</v>
      </c>
      <c r="E501" s="4">
        <v>2840</v>
      </c>
      <c r="F501" s="4">
        <v>1000</v>
      </c>
      <c r="G501"/>
      <c r="I501" s="4">
        <v>1000</v>
      </c>
    </row>
    <row r="502" spans="1:11" s="5" customFormat="1" x14ac:dyDescent="0.25">
      <c r="C502" s="5" t="s">
        <v>78</v>
      </c>
      <c r="D502" s="5">
        <v>2021</v>
      </c>
      <c r="E502" s="5">
        <v>2800</v>
      </c>
      <c r="F502" s="5">
        <v>1500</v>
      </c>
      <c r="G502"/>
      <c r="J502" s="5">
        <v>1500</v>
      </c>
      <c r="K502" s="2">
        <f>SUM(J502,I501,H500)</f>
        <v>3500</v>
      </c>
    </row>
    <row r="503" spans="1:11" s="3" customFormat="1" x14ac:dyDescent="0.25">
      <c r="A503" s="3" t="s">
        <v>319</v>
      </c>
      <c r="B503" s="3" t="s">
        <v>320</v>
      </c>
      <c r="C503" s="3" t="s">
        <v>321</v>
      </c>
      <c r="D503" s="3">
        <v>2019</v>
      </c>
      <c r="E503" s="3">
        <v>3450</v>
      </c>
      <c r="F503" s="3">
        <v>1000</v>
      </c>
      <c r="G503"/>
    </row>
    <row r="504" spans="1:11" ht="14.1" customHeight="1" x14ac:dyDescent="0.25">
      <c r="A504" s="3"/>
      <c r="B504" s="3"/>
      <c r="C504" s="3" t="s">
        <v>190</v>
      </c>
      <c r="D504" s="3">
        <v>2019</v>
      </c>
      <c r="E504" s="3">
        <v>600</v>
      </c>
      <c r="F504" s="3">
        <v>500</v>
      </c>
      <c r="H504" s="3">
        <f>SUM(F504,F503)</f>
        <v>1500</v>
      </c>
    </row>
    <row r="505" spans="1:11" s="4" customFormat="1" x14ac:dyDescent="0.25">
      <c r="C505" s="4" t="s">
        <v>492</v>
      </c>
      <c r="D505" s="4">
        <v>2020</v>
      </c>
      <c r="E505" s="4">
        <v>2900</v>
      </c>
      <c r="F505" s="4">
        <v>1500</v>
      </c>
      <c r="G505"/>
      <c r="I505" s="4">
        <v>1500</v>
      </c>
    </row>
    <row r="506" spans="1:11" x14ac:dyDescent="0.25">
      <c r="A506" s="5"/>
      <c r="B506" s="5"/>
      <c r="C506" s="5" t="s">
        <v>492</v>
      </c>
      <c r="D506" s="5">
        <v>2021</v>
      </c>
      <c r="E506" s="5">
        <v>2700</v>
      </c>
      <c r="F506" s="5">
        <v>1500</v>
      </c>
      <c r="J506" s="5">
        <v>1500</v>
      </c>
      <c r="K506">
        <f>SUM(J506,I505,H504)</f>
        <v>4500</v>
      </c>
    </row>
    <row r="507" spans="1:11" s="3" customFormat="1" x14ac:dyDescent="0.25">
      <c r="A507" s="3" t="s">
        <v>324</v>
      </c>
      <c r="B507" s="3" t="s">
        <v>325</v>
      </c>
      <c r="C507" s="3" t="s">
        <v>326</v>
      </c>
      <c r="D507" s="3">
        <v>2019</v>
      </c>
      <c r="E507" s="3">
        <v>3000</v>
      </c>
      <c r="F507" s="3">
        <v>1500</v>
      </c>
      <c r="G507"/>
    </row>
    <row r="508" spans="1:11" x14ac:dyDescent="0.25">
      <c r="A508" s="3"/>
      <c r="B508" s="3"/>
      <c r="C508" s="3" t="s">
        <v>235</v>
      </c>
      <c r="D508" s="3">
        <v>2019</v>
      </c>
      <c r="E508" s="3">
        <v>1000</v>
      </c>
      <c r="F508" s="3">
        <v>700</v>
      </c>
      <c r="H508" s="3">
        <f>SUM(F508,F507)</f>
        <v>2200</v>
      </c>
    </row>
    <row r="509" spans="1:11" s="4" customFormat="1" x14ac:dyDescent="0.25">
      <c r="C509" s="4" t="s">
        <v>477</v>
      </c>
      <c r="D509" s="4">
        <v>2020</v>
      </c>
      <c r="E509" s="4">
        <v>3150</v>
      </c>
      <c r="F509" s="4">
        <v>1000</v>
      </c>
      <c r="G509"/>
    </row>
    <row r="510" spans="1:11" s="4" customFormat="1" x14ac:dyDescent="0.25">
      <c r="C510" s="4" t="s">
        <v>480</v>
      </c>
      <c r="D510" s="4">
        <v>2020</v>
      </c>
      <c r="E510" s="4">
        <v>2600</v>
      </c>
      <c r="F510" s="4">
        <v>1500</v>
      </c>
      <c r="G510"/>
      <c r="I510" s="4">
        <f>SUM(F510,F509)</f>
        <v>2500</v>
      </c>
    </row>
    <row r="511" spans="1:11" x14ac:dyDescent="0.25">
      <c r="A511" s="5"/>
      <c r="B511" s="5"/>
      <c r="C511" s="5" t="s">
        <v>480</v>
      </c>
      <c r="D511" s="5">
        <v>2021</v>
      </c>
      <c r="E511" s="5">
        <v>2600</v>
      </c>
      <c r="F511" s="5">
        <v>1500</v>
      </c>
    </row>
    <row r="512" spans="1:11" x14ac:dyDescent="0.25">
      <c r="A512" s="5"/>
      <c r="B512" s="5"/>
      <c r="C512" s="5" t="s">
        <v>477</v>
      </c>
      <c r="D512" s="5">
        <v>2021</v>
      </c>
      <c r="E512" s="5">
        <v>2250</v>
      </c>
      <c r="F512" s="5">
        <v>1500</v>
      </c>
      <c r="J512" s="5">
        <f>SUM(F512,F511)</f>
        <v>3000</v>
      </c>
      <c r="K512">
        <f>SUM(J512,I510,H508)</f>
        <v>7700</v>
      </c>
    </row>
    <row r="513" spans="1:11" s="3" customFormat="1" x14ac:dyDescent="0.25">
      <c r="A513" s="3" t="s">
        <v>327</v>
      </c>
      <c r="B513" s="3" t="s">
        <v>328</v>
      </c>
      <c r="C513" s="3" t="s">
        <v>329</v>
      </c>
      <c r="D513" s="3">
        <v>2019</v>
      </c>
      <c r="E513" s="3">
        <v>2000</v>
      </c>
      <c r="F513" s="3">
        <v>1000</v>
      </c>
      <c r="G513"/>
      <c r="H513" s="3">
        <v>1000</v>
      </c>
    </row>
    <row r="514" spans="1:11" x14ac:dyDescent="0.25">
      <c r="A514" s="5"/>
      <c r="B514" s="5"/>
      <c r="C514" s="5" t="s">
        <v>686</v>
      </c>
      <c r="D514" s="5">
        <v>2021</v>
      </c>
      <c r="E514" s="5">
        <v>3400</v>
      </c>
      <c r="F514" s="5">
        <v>2000</v>
      </c>
      <c r="J514" s="5">
        <v>2000</v>
      </c>
      <c r="K514">
        <f>SUM(J514,H513)</f>
        <v>3000</v>
      </c>
    </row>
    <row r="515" spans="1:11" s="3" customFormat="1" x14ac:dyDescent="0.25">
      <c r="A515" s="3" t="s">
        <v>330</v>
      </c>
      <c r="B515" s="3" t="s">
        <v>86</v>
      </c>
      <c r="C515" s="3" t="s">
        <v>331</v>
      </c>
      <c r="D515" s="3">
        <v>2019</v>
      </c>
      <c r="E515" s="3">
        <v>2810</v>
      </c>
      <c r="F515" s="3">
        <v>1000</v>
      </c>
      <c r="G515"/>
      <c r="H515" s="3">
        <v>1000</v>
      </c>
    </row>
    <row r="516" spans="1:11" x14ac:dyDescent="0.25">
      <c r="A516" s="4"/>
      <c r="B516" s="4"/>
      <c r="C516" s="4" t="s">
        <v>572</v>
      </c>
      <c r="D516" s="4">
        <v>2020</v>
      </c>
      <c r="E516" s="4">
        <v>5200</v>
      </c>
      <c r="F516" s="4">
        <v>0</v>
      </c>
    </row>
    <row r="517" spans="1:11" x14ac:dyDescent="0.25">
      <c r="A517" s="5"/>
      <c r="B517" s="5"/>
      <c r="C517" s="5" t="s">
        <v>572</v>
      </c>
      <c r="D517" s="5">
        <v>2021</v>
      </c>
      <c r="E517" s="5">
        <v>5200</v>
      </c>
      <c r="F517" s="5">
        <v>3000</v>
      </c>
      <c r="J517" s="5">
        <v>3000</v>
      </c>
    </row>
    <row r="518" spans="1:11" x14ac:dyDescent="0.25">
      <c r="A518" s="5"/>
      <c r="B518" s="5"/>
      <c r="C518" s="5" t="s">
        <v>779</v>
      </c>
      <c r="D518" s="5">
        <v>2021</v>
      </c>
      <c r="E518" s="5">
        <v>3400</v>
      </c>
      <c r="F518" s="5">
        <v>0</v>
      </c>
      <c r="K518">
        <f>SUM(J517,H515)</f>
        <v>4000</v>
      </c>
    </row>
    <row r="519" spans="1:11" s="3" customFormat="1" x14ac:dyDescent="0.25">
      <c r="A519" s="3" t="s">
        <v>333</v>
      </c>
      <c r="B519" s="3" t="s">
        <v>334</v>
      </c>
      <c r="C519" s="3" t="s">
        <v>335</v>
      </c>
      <c r="D519" s="3">
        <v>2019</v>
      </c>
      <c r="E519" s="3">
        <v>2100</v>
      </c>
      <c r="F519" s="3">
        <v>1000</v>
      </c>
      <c r="G519"/>
      <c r="K519" s="2">
        <v>1000</v>
      </c>
    </row>
    <row r="520" spans="1:11" s="3" customFormat="1" x14ac:dyDescent="0.25">
      <c r="A520" s="3" t="s">
        <v>338</v>
      </c>
      <c r="B520" s="3" t="s">
        <v>339</v>
      </c>
      <c r="C520" s="3" t="s">
        <v>340</v>
      </c>
      <c r="D520" s="3">
        <v>2019</v>
      </c>
      <c r="E520" s="3">
        <v>11650</v>
      </c>
      <c r="F520" s="3">
        <v>0</v>
      </c>
      <c r="G520"/>
      <c r="K520" s="2">
        <v>0</v>
      </c>
    </row>
    <row r="521" spans="1:11" s="3" customFormat="1" x14ac:dyDescent="0.25">
      <c r="A521" s="3" t="s">
        <v>350</v>
      </c>
      <c r="B521" s="3" t="s">
        <v>3</v>
      </c>
      <c r="C521" s="3" t="s">
        <v>351</v>
      </c>
      <c r="D521" s="3">
        <v>2019</v>
      </c>
      <c r="E521" s="3">
        <v>7800</v>
      </c>
      <c r="F521" s="3">
        <v>4000</v>
      </c>
      <c r="G521"/>
    </row>
    <row r="522" spans="1:11" s="3" customFormat="1" x14ac:dyDescent="0.25">
      <c r="C522" s="3" t="s">
        <v>352</v>
      </c>
      <c r="D522" s="3">
        <v>2019</v>
      </c>
      <c r="E522" s="3">
        <v>5400</v>
      </c>
      <c r="F522" s="3">
        <v>4000</v>
      </c>
      <c r="G522"/>
      <c r="H522" s="3">
        <f>SUM(F522,F521)</f>
        <v>8000</v>
      </c>
    </row>
    <row r="523" spans="1:11" x14ac:dyDescent="0.25">
      <c r="A523" s="4"/>
      <c r="B523" s="4"/>
      <c r="C523" s="4" t="s">
        <v>543</v>
      </c>
      <c r="D523" s="4">
        <v>2020</v>
      </c>
      <c r="E523" s="4">
        <v>8300</v>
      </c>
      <c r="F523" s="4">
        <v>0</v>
      </c>
    </row>
    <row r="524" spans="1:11" s="4" customFormat="1" x14ac:dyDescent="0.25">
      <c r="C524" s="4" t="s">
        <v>629</v>
      </c>
      <c r="D524" s="4">
        <v>2020</v>
      </c>
      <c r="E524" s="4">
        <v>12860</v>
      </c>
      <c r="F524" s="4">
        <v>5000</v>
      </c>
      <c r="G524"/>
      <c r="I524" s="4">
        <v>5000</v>
      </c>
    </row>
    <row r="525" spans="1:11" x14ac:dyDescent="0.25">
      <c r="A525" s="5"/>
      <c r="B525" s="5"/>
      <c r="C525" s="5" t="s">
        <v>629</v>
      </c>
      <c r="D525" s="5">
        <v>2021</v>
      </c>
      <c r="E525" s="5">
        <v>12860</v>
      </c>
      <c r="F525" s="5">
        <v>5000</v>
      </c>
    </row>
    <row r="526" spans="1:11" x14ac:dyDescent="0.25">
      <c r="A526" s="5"/>
      <c r="B526" s="5"/>
      <c r="C526" s="5" t="s">
        <v>746</v>
      </c>
      <c r="D526" s="5">
        <v>2021</v>
      </c>
      <c r="E526" s="5">
        <v>7507</v>
      </c>
      <c r="F526" s="5">
        <v>4500</v>
      </c>
      <c r="J526" s="5">
        <f>SUM(F526,F525)</f>
        <v>9500</v>
      </c>
      <c r="K526">
        <f>SUM(J526,I524,H522)</f>
        <v>22500</v>
      </c>
    </row>
    <row r="527" spans="1:11" s="3" customFormat="1" x14ac:dyDescent="0.25">
      <c r="A527" s="3" t="s">
        <v>359</v>
      </c>
      <c r="B527" s="3" t="s">
        <v>15</v>
      </c>
      <c r="C527" s="3" t="s">
        <v>360</v>
      </c>
      <c r="D527" s="3">
        <v>2019</v>
      </c>
      <c r="E527" s="3">
        <v>12100</v>
      </c>
      <c r="F527" s="3">
        <v>5000</v>
      </c>
      <c r="G527"/>
    </row>
    <row r="528" spans="1:11" x14ac:dyDescent="0.25">
      <c r="A528" s="3"/>
      <c r="B528" s="3"/>
      <c r="C528" s="3" t="s">
        <v>453</v>
      </c>
      <c r="D528" s="3">
        <v>2019</v>
      </c>
      <c r="E528" s="3">
        <v>15800</v>
      </c>
      <c r="F528" s="3">
        <v>10000</v>
      </c>
      <c r="H528" s="3">
        <f>SUM(F528,F527)</f>
        <v>15000</v>
      </c>
    </row>
    <row r="529" spans="1:11" s="4" customFormat="1" x14ac:dyDescent="0.25">
      <c r="C529" s="4" t="s">
        <v>508</v>
      </c>
      <c r="D529" s="4">
        <v>2020</v>
      </c>
      <c r="E529" s="4">
        <v>15000</v>
      </c>
      <c r="F529" s="4">
        <v>4500</v>
      </c>
      <c r="G529"/>
    </row>
    <row r="530" spans="1:11" x14ac:dyDescent="0.25">
      <c r="A530" s="4"/>
      <c r="B530" s="4"/>
      <c r="C530" s="4" t="s">
        <v>580</v>
      </c>
      <c r="D530" s="4">
        <v>2020</v>
      </c>
      <c r="E530" s="4">
        <v>17800</v>
      </c>
      <c r="F530" s="4">
        <v>0</v>
      </c>
    </row>
    <row r="531" spans="1:11" x14ac:dyDescent="0.25">
      <c r="A531" s="4"/>
      <c r="B531" s="4"/>
      <c r="C531" s="4" t="s">
        <v>611</v>
      </c>
      <c r="D531" s="4">
        <v>2020</v>
      </c>
      <c r="E531" s="4">
        <v>16800</v>
      </c>
      <c r="F531" s="4">
        <v>4500</v>
      </c>
      <c r="I531" s="4">
        <f>SUM(F531,F529)</f>
        <v>9000</v>
      </c>
      <c r="K531">
        <f>SUM(I531,H528)</f>
        <v>24000</v>
      </c>
    </row>
    <row r="532" spans="1:11" x14ac:dyDescent="0.25">
      <c r="A532" s="3" t="s">
        <v>377</v>
      </c>
      <c r="B532" s="3" t="s">
        <v>15</v>
      </c>
      <c r="C532" s="3" t="s">
        <v>378</v>
      </c>
      <c r="D532" s="3">
        <v>2019</v>
      </c>
      <c r="E532" s="3">
        <v>45600</v>
      </c>
      <c r="F532" s="3">
        <v>20000</v>
      </c>
      <c r="K532" s="2">
        <v>20000</v>
      </c>
    </row>
    <row r="533" spans="1:11" s="4" customFormat="1" x14ac:dyDescent="0.25">
      <c r="C533" s="4" t="s">
        <v>621</v>
      </c>
      <c r="D533" s="4">
        <v>2020</v>
      </c>
      <c r="E533" s="4">
        <v>3740</v>
      </c>
      <c r="F533" s="4">
        <v>0</v>
      </c>
      <c r="G533"/>
    </row>
    <row r="534" spans="1:11" x14ac:dyDescent="0.25">
      <c r="A534" s="3" t="s">
        <v>409</v>
      </c>
      <c r="B534" s="3" t="s">
        <v>410</v>
      </c>
      <c r="C534" s="3" t="s">
        <v>179</v>
      </c>
      <c r="D534" s="3">
        <v>2019</v>
      </c>
      <c r="E534" s="3">
        <v>600</v>
      </c>
      <c r="F534" s="3">
        <v>500</v>
      </c>
      <c r="K534" s="2">
        <v>500</v>
      </c>
    </row>
    <row r="535" spans="1:11" x14ac:dyDescent="0.25">
      <c r="A535" s="3" t="s">
        <v>411</v>
      </c>
      <c r="B535" s="3" t="s">
        <v>412</v>
      </c>
      <c r="C535" s="3" t="s">
        <v>413</v>
      </c>
      <c r="D535" s="3">
        <v>2019</v>
      </c>
      <c r="E535" s="3">
        <v>600</v>
      </c>
      <c r="F535" s="3">
        <v>500</v>
      </c>
      <c r="K535" s="2">
        <v>500</v>
      </c>
    </row>
    <row r="536" spans="1:11" x14ac:dyDescent="0.25">
      <c r="A536" s="3" t="s">
        <v>414</v>
      </c>
      <c r="B536" s="3" t="s">
        <v>415</v>
      </c>
      <c r="C536" s="3" t="s">
        <v>196</v>
      </c>
      <c r="D536" s="3">
        <v>2019</v>
      </c>
      <c r="E536" s="3">
        <v>600</v>
      </c>
      <c r="F536" s="3">
        <v>500</v>
      </c>
      <c r="H536" s="3">
        <v>500</v>
      </c>
    </row>
    <row r="537" spans="1:11" s="4" customFormat="1" x14ac:dyDescent="0.25">
      <c r="C537" s="4" t="s">
        <v>235</v>
      </c>
      <c r="D537" s="4">
        <v>2020</v>
      </c>
      <c r="E537" s="4">
        <v>1000</v>
      </c>
      <c r="F537" s="4">
        <v>900</v>
      </c>
      <c r="G537"/>
      <c r="I537" s="4">
        <v>900</v>
      </c>
    </row>
    <row r="538" spans="1:11" x14ac:dyDescent="0.25">
      <c r="A538" s="5"/>
      <c r="B538" s="5"/>
      <c r="C538" s="5" t="s">
        <v>196</v>
      </c>
      <c r="D538" s="5">
        <v>2021</v>
      </c>
      <c r="E538" s="5">
        <v>600</v>
      </c>
      <c r="F538" s="5">
        <v>500</v>
      </c>
      <c r="J538" s="5">
        <v>500</v>
      </c>
      <c r="K538">
        <f>SUM(J538,I537,H536)</f>
        <v>1900</v>
      </c>
    </row>
    <row r="539" spans="1:11" x14ac:dyDescent="0.25">
      <c r="A539" s="3" t="s">
        <v>416</v>
      </c>
      <c r="B539" s="3" t="s">
        <v>417</v>
      </c>
      <c r="C539" s="3" t="s">
        <v>418</v>
      </c>
      <c r="D539" s="3">
        <v>2019</v>
      </c>
      <c r="E539" s="3">
        <v>600</v>
      </c>
      <c r="F539" s="3">
        <v>500</v>
      </c>
      <c r="H539" s="3">
        <v>500</v>
      </c>
    </row>
    <row r="540" spans="1:11" s="4" customFormat="1" x14ac:dyDescent="0.25">
      <c r="C540" s="4" t="s">
        <v>251</v>
      </c>
      <c r="D540" s="4">
        <v>2020</v>
      </c>
      <c r="E540" s="4">
        <v>1000</v>
      </c>
      <c r="F540" s="4">
        <v>900</v>
      </c>
      <c r="G540"/>
      <c r="I540" s="4">
        <v>900</v>
      </c>
    </row>
    <row r="541" spans="1:11" x14ac:dyDescent="0.25">
      <c r="A541" s="5"/>
      <c r="B541" s="5"/>
      <c r="C541" s="5" t="s">
        <v>437</v>
      </c>
      <c r="D541" s="5">
        <v>2021</v>
      </c>
      <c r="E541" s="5">
        <v>600</v>
      </c>
      <c r="F541" s="5">
        <v>500</v>
      </c>
      <c r="J541" s="5">
        <v>500</v>
      </c>
      <c r="K541">
        <f>SUM(J541,I540,H539)</f>
        <v>1900</v>
      </c>
    </row>
    <row r="542" spans="1:11" x14ac:dyDescent="0.25">
      <c r="A542" s="3" t="s">
        <v>419</v>
      </c>
      <c r="B542" s="3" t="s">
        <v>420</v>
      </c>
      <c r="C542" s="3" t="s">
        <v>185</v>
      </c>
      <c r="D542" s="3">
        <v>2019</v>
      </c>
      <c r="E542" s="3">
        <v>600</v>
      </c>
      <c r="F542" s="3">
        <v>500</v>
      </c>
      <c r="K542" s="2">
        <v>500</v>
      </c>
    </row>
    <row r="543" spans="1:11" x14ac:dyDescent="0.25">
      <c r="A543" s="3" t="s">
        <v>421</v>
      </c>
      <c r="B543" s="3" t="s">
        <v>3</v>
      </c>
      <c r="C543" s="3" t="s">
        <v>422</v>
      </c>
      <c r="D543" s="3">
        <v>2019</v>
      </c>
      <c r="E543" s="3">
        <v>600</v>
      </c>
      <c r="F543" s="3">
        <v>500</v>
      </c>
      <c r="K543" s="2">
        <v>500</v>
      </c>
    </row>
    <row r="544" spans="1:11" x14ac:dyDescent="0.25">
      <c r="A544" s="3" t="s">
        <v>423</v>
      </c>
      <c r="B544" s="3" t="s">
        <v>424</v>
      </c>
      <c r="C544" s="3" t="s">
        <v>190</v>
      </c>
      <c r="D544" s="3">
        <v>2019</v>
      </c>
      <c r="E544" s="3">
        <v>600</v>
      </c>
      <c r="F544" s="3">
        <v>500</v>
      </c>
      <c r="K544" s="2">
        <v>500</v>
      </c>
    </row>
    <row r="545" spans="1:11" x14ac:dyDescent="0.25">
      <c r="A545" s="3" t="s">
        <v>425</v>
      </c>
      <c r="B545" s="3" t="s">
        <v>426</v>
      </c>
      <c r="C545" s="3" t="s">
        <v>427</v>
      </c>
      <c r="D545" s="3">
        <v>2019</v>
      </c>
      <c r="E545" s="3">
        <v>600</v>
      </c>
      <c r="F545" s="3">
        <v>500</v>
      </c>
      <c r="K545" s="2">
        <v>500</v>
      </c>
    </row>
    <row r="546" spans="1:11" x14ac:dyDescent="0.25">
      <c r="A546" s="3" t="s">
        <v>428</v>
      </c>
      <c r="B546" s="3" t="s">
        <v>429</v>
      </c>
      <c r="C546" s="3" t="s">
        <v>157</v>
      </c>
      <c r="D546" s="3">
        <v>2019</v>
      </c>
      <c r="E546" s="3">
        <v>600</v>
      </c>
      <c r="F546" s="3">
        <v>500</v>
      </c>
      <c r="K546" s="2">
        <v>500</v>
      </c>
    </row>
    <row r="547" spans="1:11" x14ac:dyDescent="0.25">
      <c r="A547" s="3" t="s">
        <v>430</v>
      </c>
      <c r="B547" s="3" t="s">
        <v>431</v>
      </c>
      <c r="C547" s="3" t="s">
        <v>165</v>
      </c>
      <c r="D547" s="3">
        <v>2019</v>
      </c>
      <c r="E547" s="3">
        <v>600</v>
      </c>
      <c r="F547" s="3">
        <v>500</v>
      </c>
      <c r="H547" s="3">
        <v>500</v>
      </c>
    </row>
    <row r="548" spans="1:11" x14ac:dyDescent="0.25">
      <c r="A548" s="5"/>
      <c r="B548" s="5"/>
      <c r="C548" s="5" t="s">
        <v>165</v>
      </c>
      <c r="D548" s="5">
        <v>2021</v>
      </c>
      <c r="E548" s="5">
        <v>600</v>
      </c>
      <c r="F548" s="5">
        <v>500</v>
      </c>
      <c r="J548" s="5">
        <v>500</v>
      </c>
      <c r="K548">
        <f>SUM(J548,H547)</f>
        <v>1000</v>
      </c>
    </row>
    <row r="549" spans="1:11" x14ac:dyDescent="0.25">
      <c r="A549" s="3" t="s">
        <v>434</v>
      </c>
      <c r="B549" s="3" t="s">
        <v>435</v>
      </c>
      <c r="C549" s="3" t="s">
        <v>185</v>
      </c>
      <c r="D549" s="3">
        <v>2019</v>
      </c>
      <c r="E549" s="3">
        <v>600</v>
      </c>
      <c r="F549" s="3">
        <v>500</v>
      </c>
      <c r="K549" s="2">
        <v>500</v>
      </c>
    </row>
    <row r="550" spans="1:11" x14ac:dyDescent="0.25">
      <c r="A550" s="3" t="s">
        <v>436</v>
      </c>
      <c r="B550" s="3" t="s">
        <v>424</v>
      </c>
      <c r="C550" s="3" t="s">
        <v>437</v>
      </c>
      <c r="D550" s="3">
        <v>2019</v>
      </c>
      <c r="E550" s="3">
        <v>600</v>
      </c>
      <c r="F550" s="3">
        <v>500</v>
      </c>
      <c r="H550" s="3">
        <v>500</v>
      </c>
    </row>
    <row r="551" spans="1:11" s="4" customFormat="1" x14ac:dyDescent="0.25">
      <c r="C551" s="4" t="s">
        <v>615</v>
      </c>
      <c r="D551" s="4">
        <v>2020</v>
      </c>
      <c r="E551" s="4">
        <v>1000</v>
      </c>
      <c r="F551" s="4">
        <v>900</v>
      </c>
      <c r="G551"/>
      <c r="I551" s="4">
        <v>900</v>
      </c>
    </row>
    <row r="552" spans="1:11" x14ac:dyDescent="0.25">
      <c r="A552" s="5"/>
      <c r="B552" s="5"/>
      <c r="C552" s="5" t="s">
        <v>437</v>
      </c>
      <c r="D552" s="5">
        <v>2021</v>
      </c>
      <c r="E552" s="5">
        <v>600</v>
      </c>
      <c r="F552" s="5">
        <v>500</v>
      </c>
      <c r="J552" s="5">
        <v>500</v>
      </c>
      <c r="K552">
        <f>SUM(J552,I551,H550)</f>
        <v>1900</v>
      </c>
    </row>
    <row r="553" spans="1:11" x14ac:dyDescent="0.25">
      <c r="A553" s="3" t="s">
        <v>439</v>
      </c>
      <c r="B553" s="3" t="s">
        <v>439</v>
      </c>
      <c r="C553" s="3" t="s">
        <v>196</v>
      </c>
      <c r="D553" s="3">
        <v>2019</v>
      </c>
      <c r="E553" s="3">
        <v>600</v>
      </c>
      <c r="F553" s="3">
        <v>500</v>
      </c>
      <c r="K553" s="2">
        <v>500</v>
      </c>
    </row>
    <row r="554" spans="1:11" x14ac:dyDescent="0.25">
      <c r="A554" s="3" t="s">
        <v>440</v>
      </c>
      <c r="B554" s="3" t="s">
        <v>441</v>
      </c>
      <c r="C554" s="3" t="s">
        <v>442</v>
      </c>
      <c r="D554" s="3">
        <v>2019</v>
      </c>
      <c r="E554" s="3">
        <v>600</v>
      </c>
      <c r="F554" s="3">
        <v>500</v>
      </c>
      <c r="K554" s="2">
        <v>500</v>
      </c>
    </row>
    <row r="555" spans="1:11" x14ac:dyDescent="0.25">
      <c r="A555" s="3" t="s">
        <v>443</v>
      </c>
      <c r="B555" s="3" t="s">
        <v>444</v>
      </c>
      <c r="C555" s="3" t="s">
        <v>190</v>
      </c>
      <c r="D555" s="3">
        <v>2019</v>
      </c>
      <c r="E555" s="3">
        <v>600</v>
      </c>
      <c r="F555" s="3">
        <v>500</v>
      </c>
      <c r="H555" s="3">
        <v>500</v>
      </c>
    </row>
    <row r="556" spans="1:11" x14ac:dyDescent="0.25">
      <c r="A556" s="5"/>
      <c r="B556" s="5"/>
      <c r="C556" s="5" t="s">
        <v>190</v>
      </c>
      <c r="D556" s="5">
        <v>2021</v>
      </c>
      <c r="E556" s="5">
        <v>600</v>
      </c>
      <c r="F556" s="5">
        <v>500</v>
      </c>
      <c r="J556" s="5">
        <v>500</v>
      </c>
      <c r="K556">
        <f>SUM(J556,H555)</f>
        <v>1000</v>
      </c>
    </row>
    <row r="557" spans="1:11" x14ac:dyDescent="0.25">
      <c r="A557" s="3" t="s">
        <v>445</v>
      </c>
      <c r="B557" s="3" t="s">
        <v>446</v>
      </c>
      <c r="C557" s="3" t="s">
        <v>447</v>
      </c>
      <c r="D557" s="3">
        <v>2019</v>
      </c>
      <c r="E557" s="3">
        <v>600</v>
      </c>
      <c r="F557" s="3">
        <v>500</v>
      </c>
      <c r="K557" s="2">
        <v>500</v>
      </c>
    </row>
    <row r="558" spans="1:11" x14ac:dyDescent="0.25">
      <c r="A558" s="3" t="s">
        <v>448</v>
      </c>
      <c r="B558" s="3" t="s">
        <v>449</v>
      </c>
      <c r="C558" s="3" t="s">
        <v>196</v>
      </c>
      <c r="D558" s="3">
        <v>2019</v>
      </c>
      <c r="E558" s="3">
        <v>600</v>
      </c>
      <c r="F558" s="3">
        <v>500</v>
      </c>
      <c r="H558" s="3">
        <v>500</v>
      </c>
    </row>
    <row r="559" spans="1:11" x14ac:dyDescent="0.25">
      <c r="A559" s="5"/>
      <c r="B559" s="5"/>
      <c r="C559" s="5" t="s">
        <v>165</v>
      </c>
      <c r="D559" s="5">
        <v>2021</v>
      </c>
      <c r="E559" s="5">
        <v>600</v>
      </c>
      <c r="F559" s="5">
        <v>500</v>
      </c>
      <c r="J559" s="5">
        <v>500</v>
      </c>
      <c r="K559">
        <f>SUM(J559,H558)</f>
        <v>1000</v>
      </c>
    </row>
    <row r="560" spans="1:11" x14ac:dyDescent="0.25">
      <c r="A560" s="3" t="s">
        <v>455</v>
      </c>
      <c r="B560" s="3" t="s">
        <v>15</v>
      </c>
      <c r="C560" s="3" t="s">
        <v>456</v>
      </c>
      <c r="D560" s="3">
        <v>2019</v>
      </c>
      <c r="E560" s="3">
        <v>19950</v>
      </c>
      <c r="F560" s="3">
        <v>6500</v>
      </c>
      <c r="H560" s="3">
        <v>6500</v>
      </c>
    </row>
    <row r="561" spans="1:11" s="4" customFormat="1" x14ac:dyDescent="0.25">
      <c r="C561" s="4" t="s">
        <v>631</v>
      </c>
      <c r="D561" s="4">
        <v>2020</v>
      </c>
      <c r="E561" s="4">
        <v>19000</v>
      </c>
      <c r="F561" s="4">
        <v>8000</v>
      </c>
      <c r="G561"/>
      <c r="I561" s="4">
        <v>8000</v>
      </c>
    </row>
    <row r="562" spans="1:11" x14ac:dyDescent="0.25">
      <c r="A562" s="5"/>
      <c r="B562" s="5"/>
      <c r="C562" s="5" t="s">
        <v>772</v>
      </c>
      <c r="D562" s="5">
        <v>2021</v>
      </c>
      <c r="E562" s="5">
        <v>19000</v>
      </c>
      <c r="F562" s="5">
        <v>10000</v>
      </c>
      <c r="J562" s="5">
        <v>10000</v>
      </c>
      <c r="K562">
        <f>SUM(J562,I561,H560)</f>
        <v>24500</v>
      </c>
    </row>
    <row r="563" spans="1:11" x14ac:dyDescent="0.25">
      <c r="A563" s="3" t="s">
        <v>458</v>
      </c>
      <c r="B563" s="3" t="s">
        <v>459</v>
      </c>
      <c r="C563" s="3" t="s">
        <v>238</v>
      </c>
      <c r="D563" s="3">
        <v>2019</v>
      </c>
      <c r="E563" s="3">
        <v>1000</v>
      </c>
      <c r="F563" s="3">
        <v>700</v>
      </c>
      <c r="H563" s="3">
        <v>700</v>
      </c>
    </row>
    <row r="564" spans="1:11" x14ac:dyDescent="0.25">
      <c r="A564" s="5"/>
      <c r="B564" s="5"/>
      <c r="C564" s="5" t="s">
        <v>251</v>
      </c>
      <c r="D564" s="5">
        <v>2021</v>
      </c>
      <c r="E564" s="5">
        <v>1000</v>
      </c>
      <c r="F564" s="5">
        <v>1000</v>
      </c>
      <c r="J564" s="5">
        <v>1000</v>
      </c>
      <c r="K564">
        <f>SUM(J564,H563)</f>
        <v>1700</v>
      </c>
    </row>
    <row r="565" spans="1:11" x14ac:dyDescent="0.25">
      <c r="A565" s="3" t="s">
        <v>460</v>
      </c>
      <c r="B565" s="3" t="s">
        <v>461</v>
      </c>
      <c r="C565" s="3" t="s">
        <v>238</v>
      </c>
      <c r="D565" s="3">
        <v>2019</v>
      </c>
      <c r="E565" s="3">
        <v>1000</v>
      </c>
      <c r="F565" s="3">
        <v>700</v>
      </c>
      <c r="H565" s="3">
        <v>700</v>
      </c>
    </row>
    <row r="566" spans="1:11" x14ac:dyDescent="0.25">
      <c r="A566" s="5"/>
      <c r="B566" s="5"/>
      <c r="C566" s="5" t="s">
        <v>238</v>
      </c>
      <c r="D566" s="5">
        <v>2021</v>
      </c>
      <c r="E566" s="5">
        <v>1000</v>
      </c>
      <c r="F566" s="5">
        <v>1000</v>
      </c>
      <c r="J566" s="5">
        <v>1000</v>
      </c>
      <c r="K566">
        <f>SUM(J566,H565)</f>
        <v>1700</v>
      </c>
    </row>
    <row r="567" spans="1:11" s="3" customFormat="1" x14ac:dyDescent="0.25">
      <c r="A567" s="3" t="s">
        <v>464</v>
      </c>
      <c r="B567" s="3" t="s">
        <v>95</v>
      </c>
      <c r="C567" s="3" t="s">
        <v>465</v>
      </c>
      <c r="D567" s="3">
        <v>2019</v>
      </c>
      <c r="E567" s="3">
        <v>5650</v>
      </c>
      <c r="F567" s="3">
        <v>0</v>
      </c>
      <c r="G567"/>
      <c r="K567" s="2">
        <v>0</v>
      </c>
    </row>
    <row r="568" spans="1:11" s="4" customFormat="1" x14ac:dyDescent="0.25">
      <c r="A568" s="4" t="s">
        <v>470</v>
      </c>
      <c r="B568" s="4" t="s">
        <v>264</v>
      </c>
      <c r="C568" s="4" t="s">
        <v>471</v>
      </c>
      <c r="D568" s="4">
        <v>2020</v>
      </c>
      <c r="E568" s="4">
        <v>3950</v>
      </c>
      <c r="F568" s="4">
        <v>2500</v>
      </c>
      <c r="G568"/>
      <c r="I568" s="4">
        <v>2500</v>
      </c>
      <c r="K568" s="2"/>
    </row>
    <row r="569" spans="1:11" s="5" customFormat="1" x14ac:dyDescent="0.25">
      <c r="C569" s="5" t="s">
        <v>471</v>
      </c>
      <c r="D569" s="5">
        <v>2021</v>
      </c>
      <c r="E569" s="5">
        <v>4400</v>
      </c>
      <c r="F569" s="5">
        <v>2500</v>
      </c>
      <c r="G569"/>
      <c r="J569" s="5">
        <v>2500</v>
      </c>
      <c r="K569" s="2">
        <f>SUM(J569,I568)</f>
        <v>5000</v>
      </c>
    </row>
    <row r="570" spans="1:11" s="4" customFormat="1" x14ac:dyDescent="0.25">
      <c r="A570" s="4" t="s">
        <v>478</v>
      </c>
      <c r="B570" s="4" t="s">
        <v>86</v>
      </c>
      <c r="C570" s="4" t="s">
        <v>479</v>
      </c>
      <c r="D570" s="4">
        <v>2020</v>
      </c>
      <c r="E570" s="4">
        <v>26620</v>
      </c>
      <c r="F570" s="4">
        <v>0</v>
      </c>
      <c r="G570"/>
      <c r="K570" s="2">
        <v>0</v>
      </c>
    </row>
    <row r="571" spans="1:11" s="4" customFormat="1" x14ac:dyDescent="0.25">
      <c r="A571" s="4" t="s">
        <v>483</v>
      </c>
      <c r="B571" s="4" t="s">
        <v>484</v>
      </c>
      <c r="C571" s="4" t="s">
        <v>485</v>
      </c>
      <c r="D571" s="4">
        <v>2020</v>
      </c>
      <c r="E571" s="4">
        <v>3150</v>
      </c>
      <c r="F571" s="4">
        <v>1500</v>
      </c>
      <c r="G571"/>
      <c r="K571" s="2">
        <v>1500</v>
      </c>
    </row>
    <row r="572" spans="1:11" s="4" customFormat="1" x14ac:dyDescent="0.25">
      <c r="A572" s="4" t="s">
        <v>488</v>
      </c>
      <c r="B572" s="4" t="s">
        <v>489</v>
      </c>
      <c r="C572" s="4" t="s">
        <v>490</v>
      </c>
      <c r="D572" s="4">
        <v>2020</v>
      </c>
      <c r="E572" s="4">
        <v>2500</v>
      </c>
      <c r="F572" s="4">
        <v>1500</v>
      </c>
      <c r="G572"/>
      <c r="K572" s="2">
        <v>1500</v>
      </c>
    </row>
    <row r="573" spans="1:11" s="4" customFormat="1" x14ac:dyDescent="0.25">
      <c r="A573" s="4" t="s">
        <v>493</v>
      </c>
      <c r="B573" s="4" t="s">
        <v>3</v>
      </c>
      <c r="C573" s="4" t="s">
        <v>494</v>
      </c>
      <c r="D573" s="4">
        <v>2020</v>
      </c>
      <c r="E573" s="4">
        <v>9200</v>
      </c>
      <c r="F573" s="4">
        <v>3000</v>
      </c>
      <c r="G573"/>
    </row>
    <row r="574" spans="1:11" x14ac:dyDescent="0.25">
      <c r="A574" s="4"/>
      <c r="B574" s="4"/>
      <c r="C574" s="4" t="s">
        <v>542</v>
      </c>
      <c r="D574" s="4">
        <v>2020</v>
      </c>
      <c r="E574" s="4">
        <v>8900</v>
      </c>
      <c r="F574" s="4">
        <v>0</v>
      </c>
      <c r="K574" s="2">
        <v>3000</v>
      </c>
    </row>
    <row r="575" spans="1:11" s="4" customFormat="1" x14ac:dyDescent="0.25">
      <c r="A575" s="4" t="s">
        <v>498</v>
      </c>
      <c r="B575" s="4" t="s">
        <v>499</v>
      </c>
      <c r="C575" s="4" t="s">
        <v>500</v>
      </c>
      <c r="D575" s="4">
        <v>2020</v>
      </c>
      <c r="E575" s="4">
        <v>28380</v>
      </c>
      <c r="F575" s="4">
        <v>5000</v>
      </c>
      <c r="G575"/>
      <c r="K575" s="4">
        <v>5000</v>
      </c>
    </row>
    <row r="576" spans="1:11" x14ac:dyDescent="0.25">
      <c r="A576" s="4" t="s">
        <v>518</v>
      </c>
      <c r="B576" s="4" t="s">
        <v>499</v>
      </c>
      <c r="C576" s="4" t="s">
        <v>519</v>
      </c>
      <c r="D576" s="4">
        <v>2020</v>
      </c>
      <c r="E576" s="4">
        <v>5300</v>
      </c>
      <c r="F576" s="4">
        <v>0</v>
      </c>
      <c r="K576" s="4">
        <v>0</v>
      </c>
    </row>
    <row r="577" spans="1:11" x14ac:dyDescent="0.25">
      <c r="A577" s="4" t="s">
        <v>526</v>
      </c>
      <c r="B577" s="4" t="s">
        <v>527</v>
      </c>
      <c r="C577" s="4" t="s">
        <v>528</v>
      </c>
      <c r="D577" s="4">
        <v>2020</v>
      </c>
      <c r="E577" s="4">
        <v>1320</v>
      </c>
      <c r="F577" s="4">
        <v>0</v>
      </c>
      <c r="K577" s="4">
        <v>0</v>
      </c>
    </row>
    <row r="578" spans="1:11" x14ac:dyDescent="0.25">
      <c r="A578" s="5"/>
      <c r="B578" s="5"/>
      <c r="C578" s="5" t="s">
        <v>713</v>
      </c>
      <c r="D578" s="5">
        <v>2021</v>
      </c>
      <c r="E578" s="5">
        <v>1300</v>
      </c>
      <c r="F578" s="5">
        <v>0</v>
      </c>
    </row>
    <row r="579" spans="1:11" x14ac:dyDescent="0.25">
      <c r="A579" s="4" t="s">
        <v>537</v>
      </c>
      <c r="B579" s="4" t="s">
        <v>95</v>
      </c>
      <c r="C579" s="4" t="s">
        <v>538</v>
      </c>
      <c r="D579" s="4">
        <v>2020</v>
      </c>
      <c r="E579" s="4">
        <v>13325</v>
      </c>
      <c r="F579" s="4">
        <v>0</v>
      </c>
      <c r="K579" s="2">
        <v>0</v>
      </c>
    </row>
    <row r="580" spans="1:11" x14ac:dyDescent="0.25">
      <c r="A580" s="4" t="s">
        <v>539</v>
      </c>
      <c r="B580" s="4" t="s">
        <v>184</v>
      </c>
      <c r="C580" s="4" t="s">
        <v>540</v>
      </c>
      <c r="D580" s="4">
        <v>2020</v>
      </c>
      <c r="E580" s="4">
        <v>28550</v>
      </c>
      <c r="F580" s="4">
        <v>0</v>
      </c>
      <c r="K580" s="2">
        <v>0</v>
      </c>
    </row>
    <row r="581" spans="1:11" x14ac:dyDescent="0.25">
      <c r="A581" s="4" t="s">
        <v>544</v>
      </c>
      <c r="B581" s="4" t="s">
        <v>95</v>
      </c>
      <c r="C581" s="4" t="s">
        <v>545</v>
      </c>
      <c r="D581" s="4">
        <v>2020</v>
      </c>
      <c r="E581" s="4">
        <v>3039</v>
      </c>
      <c r="F581" s="4">
        <v>2026</v>
      </c>
      <c r="K581" s="2">
        <v>2026</v>
      </c>
    </row>
    <row r="582" spans="1:11" x14ac:dyDescent="0.25">
      <c r="A582" s="4" t="s">
        <v>548</v>
      </c>
      <c r="B582" s="4" t="s">
        <v>314</v>
      </c>
      <c r="C582" s="4" t="s">
        <v>549</v>
      </c>
      <c r="D582" s="4">
        <v>2020</v>
      </c>
      <c r="E582" s="4">
        <v>7175</v>
      </c>
      <c r="F582" s="4">
        <v>3000</v>
      </c>
      <c r="K582" s="2">
        <v>3000</v>
      </c>
    </row>
    <row r="583" spans="1:11" x14ac:dyDescent="0.25">
      <c r="A583" s="4" t="s">
        <v>567</v>
      </c>
      <c r="B583" s="4" t="s">
        <v>12</v>
      </c>
      <c r="C583" s="4" t="s">
        <v>568</v>
      </c>
      <c r="D583" s="4">
        <v>2020</v>
      </c>
      <c r="E583" s="4">
        <v>6000</v>
      </c>
      <c r="F583" s="4">
        <v>4000</v>
      </c>
      <c r="I583" s="4">
        <v>4000</v>
      </c>
    </row>
    <row r="584" spans="1:11" x14ac:dyDescent="0.25">
      <c r="A584" s="5"/>
      <c r="B584" s="5"/>
      <c r="C584" s="5" t="s">
        <v>739</v>
      </c>
      <c r="D584" s="5">
        <v>2021</v>
      </c>
      <c r="E584" s="5">
        <v>9000</v>
      </c>
      <c r="F584" s="5">
        <v>6000</v>
      </c>
      <c r="J584" s="5">
        <v>6000</v>
      </c>
      <c r="K584">
        <f>SUM(J584,I583)</f>
        <v>10000</v>
      </c>
    </row>
    <row r="585" spans="1:11" x14ac:dyDescent="0.25">
      <c r="A585" s="4" t="s">
        <v>569</v>
      </c>
      <c r="B585" s="4" t="s">
        <v>6</v>
      </c>
      <c r="C585" s="4" t="s">
        <v>570</v>
      </c>
      <c r="D585" s="4">
        <v>2020</v>
      </c>
      <c r="E585" s="4">
        <v>4710</v>
      </c>
      <c r="F585" s="4">
        <v>2000</v>
      </c>
      <c r="K585" s="2">
        <v>2000</v>
      </c>
    </row>
    <row r="586" spans="1:11" x14ac:dyDescent="0.25">
      <c r="A586" s="4" t="s">
        <v>573</v>
      </c>
      <c r="B586" s="4" t="s">
        <v>574</v>
      </c>
      <c r="C586" s="4" t="s">
        <v>575</v>
      </c>
      <c r="D586" s="4">
        <v>2020</v>
      </c>
      <c r="E586" s="4">
        <v>6173</v>
      </c>
      <c r="F586" s="4">
        <v>0</v>
      </c>
      <c r="K586" s="2">
        <v>0</v>
      </c>
    </row>
    <row r="587" spans="1:11" x14ac:dyDescent="0.25">
      <c r="A587" s="4" t="s">
        <v>581</v>
      </c>
      <c r="B587" s="4" t="s">
        <v>582</v>
      </c>
      <c r="C587" s="4" t="s">
        <v>583</v>
      </c>
      <c r="D587" s="4">
        <v>2020</v>
      </c>
      <c r="E587" s="4">
        <v>600</v>
      </c>
      <c r="F587" s="4">
        <v>500</v>
      </c>
      <c r="K587" s="2">
        <v>500</v>
      </c>
    </row>
    <row r="588" spans="1:11" x14ac:dyDescent="0.25">
      <c r="A588" s="4" t="s">
        <v>584</v>
      </c>
      <c r="B588" s="4" t="s">
        <v>585</v>
      </c>
      <c r="C588" s="4" t="s">
        <v>586</v>
      </c>
      <c r="D588" s="4">
        <v>2020</v>
      </c>
      <c r="E588" s="4">
        <v>600</v>
      </c>
      <c r="F588" s="4">
        <v>500</v>
      </c>
      <c r="K588" s="2">
        <v>500</v>
      </c>
    </row>
    <row r="589" spans="1:11" x14ac:dyDescent="0.25">
      <c r="A589" s="4" t="s">
        <v>587</v>
      </c>
      <c r="B589" s="4" t="s">
        <v>98</v>
      </c>
      <c r="C589" s="4" t="s">
        <v>167</v>
      </c>
      <c r="D589" s="4">
        <v>2020</v>
      </c>
      <c r="E589" s="4">
        <v>700</v>
      </c>
      <c r="F589" s="4">
        <v>700</v>
      </c>
      <c r="K589" s="2">
        <v>700</v>
      </c>
    </row>
    <row r="590" spans="1:11" x14ac:dyDescent="0.25">
      <c r="A590" s="4" t="s">
        <v>588</v>
      </c>
      <c r="B590" s="4" t="s">
        <v>164</v>
      </c>
      <c r="C590" s="4" t="s">
        <v>589</v>
      </c>
      <c r="D590" s="4">
        <v>2020</v>
      </c>
      <c r="E590" s="4">
        <v>600</v>
      </c>
      <c r="F590" s="4">
        <v>500</v>
      </c>
      <c r="K590" s="2">
        <v>500</v>
      </c>
    </row>
    <row r="591" spans="1:11" x14ac:dyDescent="0.25">
      <c r="A591" s="4" t="s">
        <v>590</v>
      </c>
      <c r="B591" s="4" t="s">
        <v>591</v>
      </c>
      <c r="C591" s="4" t="s">
        <v>163</v>
      </c>
      <c r="D591" s="4">
        <v>2020</v>
      </c>
      <c r="E591" s="4">
        <v>600</v>
      </c>
      <c r="F591" s="4">
        <v>500</v>
      </c>
      <c r="K591" s="2">
        <v>500</v>
      </c>
    </row>
    <row r="592" spans="1:11" x14ac:dyDescent="0.25">
      <c r="A592" s="4" t="s">
        <v>592</v>
      </c>
      <c r="B592" s="4" t="s">
        <v>593</v>
      </c>
      <c r="C592" s="4" t="s">
        <v>589</v>
      </c>
      <c r="D592" s="4">
        <v>2020</v>
      </c>
      <c r="E592" s="4">
        <v>600</v>
      </c>
      <c r="F592" s="4">
        <v>500</v>
      </c>
      <c r="K592" s="2">
        <v>500</v>
      </c>
    </row>
    <row r="593" spans="1:11" x14ac:dyDescent="0.25">
      <c r="A593" s="4" t="s">
        <v>594</v>
      </c>
      <c r="B593" s="4" t="s">
        <v>595</v>
      </c>
      <c r="C593" s="4" t="s">
        <v>586</v>
      </c>
      <c r="D593" s="4">
        <v>2020</v>
      </c>
      <c r="E593" s="4">
        <v>600</v>
      </c>
      <c r="F593" s="4">
        <v>500</v>
      </c>
      <c r="K593" s="2">
        <v>500</v>
      </c>
    </row>
    <row r="594" spans="1:11" x14ac:dyDescent="0.25">
      <c r="A594" s="4" t="s">
        <v>596</v>
      </c>
      <c r="B594" s="4" t="s">
        <v>597</v>
      </c>
      <c r="C594" s="4" t="s">
        <v>589</v>
      </c>
      <c r="D594" s="4">
        <v>2020</v>
      </c>
      <c r="E594" s="4">
        <v>700</v>
      </c>
      <c r="F594" s="4">
        <v>700</v>
      </c>
      <c r="K594" s="2">
        <v>700</v>
      </c>
    </row>
    <row r="595" spans="1:11" x14ac:dyDescent="0.25">
      <c r="A595" s="4" t="s">
        <v>598</v>
      </c>
      <c r="B595" s="4" t="s">
        <v>599</v>
      </c>
      <c r="C595" s="4" t="s">
        <v>437</v>
      </c>
      <c r="D595" s="4">
        <v>2020</v>
      </c>
      <c r="E595" s="4">
        <v>700</v>
      </c>
      <c r="F595" s="4">
        <v>700</v>
      </c>
      <c r="K595" s="2">
        <v>700</v>
      </c>
    </row>
    <row r="596" spans="1:11" x14ac:dyDescent="0.25">
      <c r="A596" s="4" t="s">
        <v>600</v>
      </c>
      <c r="B596" s="4" t="s">
        <v>601</v>
      </c>
      <c r="C596" s="4" t="s">
        <v>589</v>
      </c>
      <c r="D596" s="4">
        <v>2020</v>
      </c>
      <c r="E596" s="4">
        <v>600</v>
      </c>
      <c r="F596" s="4">
        <v>500</v>
      </c>
      <c r="K596" s="2">
        <v>500</v>
      </c>
    </row>
    <row r="597" spans="1:11" x14ac:dyDescent="0.25">
      <c r="A597" s="4" t="s">
        <v>602</v>
      </c>
      <c r="B597" s="4" t="s">
        <v>603</v>
      </c>
      <c r="C597" s="4" t="s">
        <v>604</v>
      </c>
      <c r="D597" s="4">
        <v>2020</v>
      </c>
      <c r="E597" s="4">
        <v>600</v>
      </c>
      <c r="F597" s="4">
        <v>500</v>
      </c>
      <c r="K597" s="2">
        <v>500</v>
      </c>
    </row>
    <row r="598" spans="1:11" x14ac:dyDescent="0.25">
      <c r="A598" s="4" t="s">
        <v>605</v>
      </c>
      <c r="B598" s="4" t="s">
        <v>606</v>
      </c>
      <c r="C598" s="4" t="s">
        <v>413</v>
      </c>
      <c r="D598" s="4">
        <v>2020</v>
      </c>
      <c r="E598" s="4">
        <v>600</v>
      </c>
      <c r="F598" s="4">
        <v>500</v>
      </c>
      <c r="K598" s="2">
        <v>500</v>
      </c>
    </row>
    <row r="599" spans="1:11" x14ac:dyDescent="0.25">
      <c r="A599" s="4" t="s">
        <v>607</v>
      </c>
      <c r="B599" s="4" t="s">
        <v>608</v>
      </c>
      <c r="C599" s="4" t="s">
        <v>437</v>
      </c>
      <c r="D599" s="4">
        <v>2020</v>
      </c>
      <c r="E599" s="4">
        <v>600</v>
      </c>
      <c r="F599" s="4">
        <v>500</v>
      </c>
      <c r="K599" s="2">
        <v>500</v>
      </c>
    </row>
    <row r="600" spans="1:11" x14ac:dyDescent="0.25">
      <c r="A600" s="4" t="s">
        <v>609</v>
      </c>
      <c r="B600" s="4" t="s">
        <v>610</v>
      </c>
      <c r="C600" s="4" t="s">
        <v>437</v>
      </c>
      <c r="D600" s="4">
        <v>2020</v>
      </c>
      <c r="E600" s="4">
        <v>600</v>
      </c>
      <c r="F600" s="4">
        <v>500</v>
      </c>
      <c r="K600" s="2">
        <v>500</v>
      </c>
    </row>
    <row r="601" spans="1:11" s="4" customFormat="1" x14ac:dyDescent="0.25">
      <c r="A601" s="4" t="s">
        <v>616</v>
      </c>
      <c r="B601" s="4" t="s">
        <v>617</v>
      </c>
      <c r="C601" s="4" t="s">
        <v>618</v>
      </c>
      <c r="D601" s="4">
        <v>2020</v>
      </c>
      <c r="E601" s="4">
        <v>1000</v>
      </c>
      <c r="F601" s="4">
        <v>900</v>
      </c>
      <c r="G601"/>
      <c r="K601" s="2">
        <v>900</v>
      </c>
    </row>
    <row r="602" spans="1:11" s="4" customFormat="1" x14ac:dyDescent="0.25">
      <c r="A602" s="4" t="s">
        <v>619</v>
      </c>
      <c r="B602" s="4" t="s">
        <v>620</v>
      </c>
      <c r="C602" s="4" t="s">
        <v>615</v>
      </c>
      <c r="D602" s="4">
        <v>2020</v>
      </c>
      <c r="E602" s="4">
        <v>1000</v>
      </c>
      <c r="F602" s="4">
        <v>900</v>
      </c>
      <c r="G602"/>
      <c r="I602" s="4">
        <v>900</v>
      </c>
    </row>
    <row r="603" spans="1:11" x14ac:dyDescent="0.25">
      <c r="A603" s="5"/>
      <c r="B603" s="5"/>
      <c r="C603" s="5" t="s">
        <v>437</v>
      </c>
      <c r="D603" s="5">
        <v>2021</v>
      </c>
      <c r="E603" s="5">
        <v>600</v>
      </c>
      <c r="F603" s="5">
        <v>500</v>
      </c>
      <c r="J603" s="5">
        <v>500</v>
      </c>
      <c r="K603">
        <f>SUM(J603,I602)</f>
        <v>1400</v>
      </c>
    </row>
    <row r="604" spans="1:11" s="4" customFormat="1" x14ac:dyDescent="0.25">
      <c r="A604" s="4" t="s">
        <v>623</v>
      </c>
      <c r="B604" s="4" t="s">
        <v>624</v>
      </c>
      <c r="C604" s="4" t="s">
        <v>625</v>
      </c>
      <c r="D604" s="4">
        <v>2020</v>
      </c>
      <c r="E604" s="4">
        <v>2800</v>
      </c>
      <c r="F604" s="4">
        <v>1500</v>
      </c>
      <c r="G604"/>
      <c r="K604" s="2">
        <v>1500</v>
      </c>
    </row>
    <row r="605" spans="1:11" s="4" customFormat="1" x14ac:dyDescent="0.25">
      <c r="A605" s="4" t="s">
        <v>627</v>
      </c>
      <c r="B605" s="4" t="s">
        <v>6</v>
      </c>
      <c r="C605" s="4" t="s">
        <v>628</v>
      </c>
      <c r="D605" s="4">
        <v>2020</v>
      </c>
      <c r="E605" s="4">
        <v>7200</v>
      </c>
      <c r="F605" s="4">
        <v>0</v>
      </c>
      <c r="G605"/>
      <c r="K605" s="2">
        <v>0</v>
      </c>
    </row>
    <row r="606" spans="1:11" s="4" customFormat="1" x14ac:dyDescent="0.25">
      <c r="A606" s="4" t="s">
        <v>633</v>
      </c>
      <c r="B606" s="4" t="s">
        <v>591</v>
      </c>
      <c r="C606" s="4" t="s">
        <v>634</v>
      </c>
      <c r="D606" s="4">
        <v>2020</v>
      </c>
      <c r="E606" s="4">
        <v>12825</v>
      </c>
      <c r="F606" s="4">
        <v>5000</v>
      </c>
      <c r="G606"/>
      <c r="I606" s="4">
        <v>5000</v>
      </c>
    </row>
    <row r="607" spans="1:11" x14ac:dyDescent="0.25">
      <c r="A607" s="5"/>
      <c r="B607" s="5"/>
      <c r="C607" s="5" t="s">
        <v>780</v>
      </c>
      <c r="D607" s="5">
        <v>2021</v>
      </c>
      <c r="E607" s="5">
        <v>11400</v>
      </c>
      <c r="F607" s="5">
        <v>8118</v>
      </c>
      <c r="J607" s="5">
        <v>8118</v>
      </c>
      <c r="K607">
        <f>SUM(J607,I606)</f>
        <v>13118</v>
      </c>
    </row>
    <row r="608" spans="1:11" s="4" customFormat="1" x14ac:dyDescent="0.25">
      <c r="A608" s="4" t="s">
        <v>635</v>
      </c>
      <c r="B608" s="4" t="s">
        <v>636</v>
      </c>
      <c r="C608" s="4" t="s">
        <v>637</v>
      </c>
      <c r="D608" s="4">
        <v>2020</v>
      </c>
      <c r="E608" s="4">
        <v>10130</v>
      </c>
      <c r="F608" s="4">
        <v>3039</v>
      </c>
      <c r="G608"/>
    </row>
    <row r="609" spans="1:11" x14ac:dyDescent="0.25">
      <c r="A609" s="5"/>
      <c r="B609" s="5"/>
      <c r="C609" s="5" t="s">
        <v>781</v>
      </c>
      <c r="D609" s="5">
        <v>2021</v>
      </c>
      <c r="E609" s="5">
        <v>6552</v>
      </c>
      <c r="F609" s="5">
        <v>0</v>
      </c>
      <c r="K609" s="2">
        <v>3039</v>
      </c>
    </row>
    <row r="610" spans="1:11" s="4" customFormat="1" x14ac:dyDescent="0.25">
      <c r="A610" s="4" t="s">
        <v>639</v>
      </c>
      <c r="B610" s="4" t="s">
        <v>95</v>
      </c>
      <c r="C610" s="4" t="s">
        <v>640</v>
      </c>
      <c r="D610" s="4">
        <v>2020</v>
      </c>
      <c r="E610" s="4">
        <v>25360</v>
      </c>
      <c r="F610" s="4">
        <v>5000</v>
      </c>
      <c r="G610"/>
      <c r="K610" s="2">
        <v>5000</v>
      </c>
    </row>
    <row r="611" spans="1:11" s="4" customFormat="1" x14ac:dyDescent="0.25">
      <c r="A611" s="4" t="s">
        <v>644</v>
      </c>
      <c r="B611" s="4" t="s">
        <v>213</v>
      </c>
      <c r="C611" s="4" t="s">
        <v>645</v>
      </c>
      <c r="D611" s="4">
        <v>2020</v>
      </c>
      <c r="E611" s="4">
        <v>5460</v>
      </c>
      <c r="F611" s="4">
        <v>5460</v>
      </c>
      <c r="G611"/>
      <c r="K611" s="2">
        <v>5460</v>
      </c>
    </row>
    <row r="612" spans="1:11" s="4" customFormat="1" x14ac:dyDescent="0.25">
      <c r="A612" s="4" t="s">
        <v>646</v>
      </c>
      <c r="B612" s="4" t="s">
        <v>499</v>
      </c>
      <c r="C612" s="4" t="s">
        <v>647</v>
      </c>
      <c r="D612" s="4">
        <v>2020</v>
      </c>
      <c r="E612" s="4">
        <v>5460</v>
      </c>
      <c r="F612" s="4">
        <v>0</v>
      </c>
      <c r="G612"/>
    </row>
    <row r="613" spans="1:11" x14ac:dyDescent="0.25">
      <c r="A613" s="5"/>
      <c r="B613" s="5"/>
      <c r="C613" s="5" t="s">
        <v>719</v>
      </c>
      <c r="D613" s="5">
        <v>2021</v>
      </c>
      <c r="E613" s="5">
        <v>13104</v>
      </c>
      <c r="F613" s="5">
        <v>3276</v>
      </c>
      <c r="K613" s="2">
        <v>3276</v>
      </c>
    </row>
    <row r="614" spans="1:11" s="4" customFormat="1" x14ac:dyDescent="0.25">
      <c r="A614" s="4" t="s">
        <v>648</v>
      </c>
      <c r="B614" s="4" t="s">
        <v>649</v>
      </c>
      <c r="C614" s="4" t="s">
        <v>650</v>
      </c>
      <c r="D614" s="4">
        <v>2020</v>
      </c>
      <c r="E614" s="4">
        <v>5460</v>
      </c>
      <c r="F614" s="4">
        <v>1092</v>
      </c>
      <c r="G614"/>
      <c r="K614" s="2">
        <v>1092</v>
      </c>
    </row>
    <row r="615" spans="1:11" s="4" customFormat="1" x14ac:dyDescent="0.25">
      <c r="A615" s="4" t="s">
        <v>651</v>
      </c>
      <c r="B615" s="4" t="s">
        <v>652</v>
      </c>
      <c r="C615" s="4" t="s">
        <v>653</v>
      </c>
      <c r="D615" s="4">
        <v>2020</v>
      </c>
      <c r="E615" s="4">
        <v>3276</v>
      </c>
      <c r="F615" s="4">
        <v>3276</v>
      </c>
      <c r="G615"/>
      <c r="K615" s="2">
        <v>3276</v>
      </c>
    </row>
    <row r="616" spans="1:11" s="4" customFormat="1" x14ac:dyDescent="0.25">
      <c r="A616" s="4" t="s">
        <v>654</v>
      </c>
      <c r="B616" s="4" t="s">
        <v>655</v>
      </c>
      <c r="C616" s="4" t="s">
        <v>656</v>
      </c>
      <c r="D616" s="4">
        <v>2020</v>
      </c>
      <c r="E616" s="4">
        <v>5460</v>
      </c>
      <c r="F616" s="4">
        <v>1092</v>
      </c>
      <c r="G616"/>
      <c r="K616" s="2">
        <v>1092</v>
      </c>
    </row>
    <row r="617" spans="1:11" s="4" customFormat="1" x14ac:dyDescent="0.25">
      <c r="A617" s="4" t="s">
        <v>657</v>
      </c>
      <c r="B617" s="4" t="s">
        <v>95</v>
      </c>
      <c r="C617" s="4" t="s">
        <v>658</v>
      </c>
      <c r="D617" s="4">
        <v>2020</v>
      </c>
      <c r="E617" s="4">
        <v>5460</v>
      </c>
      <c r="F617" s="4">
        <v>2184</v>
      </c>
      <c r="G617"/>
      <c r="K617" s="2">
        <v>2184</v>
      </c>
    </row>
    <row r="618" spans="1:11" s="4" customFormat="1" x14ac:dyDescent="0.25">
      <c r="A618" s="4" t="s">
        <v>659</v>
      </c>
      <c r="B618" s="4" t="s">
        <v>660</v>
      </c>
      <c r="C618" s="4" t="s">
        <v>661</v>
      </c>
      <c r="D618" s="4">
        <v>2020</v>
      </c>
      <c r="E618" s="4">
        <v>4368</v>
      </c>
      <c r="F618" s="4">
        <v>2184</v>
      </c>
      <c r="G618"/>
      <c r="K618" s="2">
        <v>2184</v>
      </c>
    </row>
    <row r="619" spans="1:11" s="4" customFormat="1" x14ac:dyDescent="0.25">
      <c r="A619" s="4" t="s">
        <v>662</v>
      </c>
      <c r="B619" s="4" t="s">
        <v>663</v>
      </c>
      <c r="C619" s="4" t="s">
        <v>664</v>
      </c>
      <c r="D619" s="4">
        <v>2020</v>
      </c>
      <c r="E619" s="4">
        <v>5460</v>
      </c>
      <c r="F619" s="4">
        <v>1092</v>
      </c>
      <c r="G619"/>
      <c r="I619" s="4">
        <v>1092</v>
      </c>
    </row>
    <row r="620" spans="1:11" x14ac:dyDescent="0.25">
      <c r="A620" s="5"/>
      <c r="B620" s="5"/>
      <c r="C620" s="5" t="s">
        <v>720</v>
      </c>
      <c r="D620" s="5">
        <v>2021</v>
      </c>
      <c r="E620" s="5">
        <v>13104</v>
      </c>
      <c r="F620" s="5">
        <v>3276</v>
      </c>
      <c r="J620" s="5">
        <v>3276</v>
      </c>
      <c r="K620">
        <f>SUM(J620,I619)</f>
        <v>4368</v>
      </c>
    </row>
    <row r="621" spans="1:11" s="4" customFormat="1" x14ac:dyDescent="0.25">
      <c r="A621" s="4" t="s">
        <v>665</v>
      </c>
      <c r="B621" s="4" t="s">
        <v>95</v>
      </c>
      <c r="C621" s="4" t="s">
        <v>666</v>
      </c>
      <c r="D621" s="4">
        <v>2020</v>
      </c>
      <c r="E621" s="4">
        <v>5460</v>
      </c>
      <c r="F621" s="4">
        <v>1092</v>
      </c>
      <c r="G621"/>
      <c r="K621" s="2">
        <v>1092</v>
      </c>
    </row>
    <row r="622" spans="1:11" s="4" customFormat="1" x14ac:dyDescent="0.25">
      <c r="A622" s="4" t="s">
        <v>667</v>
      </c>
      <c r="B622" s="4" t="s">
        <v>668</v>
      </c>
      <c r="C622" s="4" t="s">
        <v>669</v>
      </c>
      <c r="D622" s="4">
        <v>2020</v>
      </c>
      <c r="E622" s="4">
        <v>5460</v>
      </c>
      <c r="F622" s="4">
        <v>2184</v>
      </c>
      <c r="G622"/>
      <c r="I622" s="4">
        <v>2184</v>
      </c>
    </row>
    <row r="623" spans="1:11" x14ac:dyDescent="0.25">
      <c r="A623" s="5"/>
      <c r="B623" s="5"/>
      <c r="C623" s="5" t="s">
        <v>718</v>
      </c>
      <c r="D623" s="5">
        <v>2021</v>
      </c>
      <c r="E623" s="5">
        <v>7644</v>
      </c>
      <c r="F623" s="5">
        <v>3276</v>
      </c>
      <c r="J623" s="5">
        <v>3276</v>
      </c>
      <c r="K623">
        <f>SUM(J623,I622)</f>
        <v>5460</v>
      </c>
    </row>
    <row r="624" spans="1:11" s="4" customFormat="1" x14ac:dyDescent="0.25">
      <c r="A624" s="4" t="s">
        <v>670</v>
      </c>
      <c r="B624" s="4" t="s">
        <v>671</v>
      </c>
      <c r="C624" s="4" t="s">
        <v>672</v>
      </c>
      <c r="D624" s="4">
        <v>2020</v>
      </c>
      <c r="E624" s="4">
        <v>5460</v>
      </c>
      <c r="F624" s="4">
        <v>2184</v>
      </c>
      <c r="G624"/>
      <c r="K624" s="2">
        <v>2184</v>
      </c>
    </row>
    <row r="625" spans="1:11" s="4" customFormat="1" x14ac:dyDescent="0.25">
      <c r="A625" s="4" t="s">
        <v>673</v>
      </c>
      <c r="B625" s="4" t="s">
        <v>95</v>
      </c>
      <c r="C625" s="4" t="s">
        <v>674</v>
      </c>
      <c r="D625" s="4">
        <v>2020</v>
      </c>
      <c r="E625" s="4">
        <v>5460</v>
      </c>
      <c r="F625" s="4">
        <v>2184</v>
      </c>
      <c r="G625"/>
      <c r="K625" s="2">
        <v>2184</v>
      </c>
    </row>
    <row r="626" spans="1:11" s="4" customFormat="1" x14ac:dyDescent="0.25">
      <c r="A626" s="4" t="s">
        <v>675</v>
      </c>
      <c r="B626" s="4" t="s">
        <v>15</v>
      </c>
      <c r="C626" s="4" t="s">
        <v>676</v>
      </c>
      <c r="D626" s="4">
        <v>2020</v>
      </c>
      <c r="E626" s="4">
        <v>5460</v>
      </c>
      <c r="F626" s="4">
        <v>0</v>
      </c>
      <c r="G626"/>
      <c r="K626" s="2">
        <v>0</v>
      </c>
    </row>
    <row r="627" spans="1:11" s="4" customFormat="1" x14ac:dyDescent="0.25">
      <c r="A627" s="4" t="s">
        <v>677</v>
      </c>
      <c r="B627" s="4" t="s">
        <v>668</v>
      </c>
      <c r="C627" s="4" t="s">
        <v>678</v>
      </c>
      <c r="D627" s="4">
        <v>2020</v>
      </c>
      <c r="E627" s="4">
        <v>3276</v>
      </c>
      <c r="F627" s="4">
        <v>1092</v>
      </c>
      <c r="G627"/>
      <c r="K627" s="2">
        <v>1092</v>
      </c>
    </row>
    <row r="628" spans="1:11" s="5" customFormat="1" x14ac:dyDescent="0.25">
      <c r="A628" s="5" t="s">
        <v>681</v>
      </c>
      <c r="B628" s="5" t="s">
        <v>12</v>
      </c>
      <c r="C628" s="5" t="s">
        <v>682</v>
      </c>
      <c r="D628" s="5">
        <v>2021</v>
      </c>
      <c r="E628" s="5">
        <v>1500</v>
      </c>
      <c r="F628" s="5">
        <v>1500</v>
      </c>
      <c r="G628"/>
    </row>
    <row r="629" spans="1:11" x14ac:dyDescent="0.25">
      <c r="A629" s="5"/>
      <c r="B629" s="5"/>
      <c r="C629" s="5" t="s">
        <v>698</v>
      </c>
      <c r="D629" s="5">
        <v>2021</v>
      </c>
      <c r="E629" s="5">
        <v>860</v>
      </c>
      <c r="F629" s="5">
        <v>860</v>
      </c>
      <c r="J629" s="5">
        <f>SUM(F629,F628)</f>
        <v>2360</v>
      </c>
      <c r="K629">
        <f>SUM(J629)</f>
        <v>2360</v>
      </c>
    </row>
    <row r="630" spans="1:11" x14ac:dyDescent="0.25">
      <c r="A630" s="5" t="s">
        <v>690</v>
      </c>
      <c r="B630" s="5" t="s">
        <v>691</v>
      </c>
      <c r="C630" s="5" t="s">
        <v>692</v>
      </c>
      <c r="D630" s="5">
        <v>2021</v>
      </c>
      <c r="E630" s="5">
        <v>5570</v>
      </c>
      <c r="F630" s="5">
        <v>2500</v>
      </c>
      <c r="K630" s="2">
        <v>2500</v>
      </c>
    </row>
    <row r="631" spans="1:11" x14ac:dyDescent="0.25">
      <c r="A631" s="5" t="s">
        <v>695</v>
      </c>
      <c r="B631" s="5" t="s">
        <v>199</v>
      </c>
      <c r="C631" s="5" t="s">
        <v>696</v>
      </c>
      <c r="D631" s="5">
        <v>2021</v>
      </c>
      <c r="E631" s="5">
        <v>21300</v>
      </c>
      <c r="F631" s="5">
        <v>3000</v>
      </c>
      <c r="K631" s="2">
        <v>3000</v>
      </c>
    </row>
    <row r="632" spans="1:11" x14ac:dyDescent="0.25">
      <c r="A632" s="5" t="s">
        <v>715</v>
      </c>
      <c r="B632" s="5" t="s">
        <v>499</v>
      </c>
      <c r="C632" s="5" t="s">
        <v>716</v>
      </c>
      <c r="D632" s="5">
        <v>2021</v>
      </c>
      <c r="E632" s="5">
        <v>5300</v>
      </c>
      <c r="F632" s="5">
        <v>0</v>
      </c>
      <c r="K632" s="2">
        <v>0</v>
      </c>
    </row>
    <row r="633" spans="1:11" x14ac:dyDescent="0.25">
      <c r="A633" s="5" t="s">
        <v>749</v>
      </c>
      <c r="B633" s="5" t="s">
        <v>15</v>
      </c>
      <c r="C633" s="5" t="s">
        <v>750</v>
      </c>
      <c r="D633" s="5">
        <v>2021</v>
      </c>
      <c r="E633" s="5">
        <v>16150</v>
      </c>
      <c r="F633" s="5">
        <v>5000</v>
      </c>
    </row>
    <row r="634" spans="1:11" x14ac:dyDescent="0.25">
      <c r="A634" s="5"/>
      <c r="B634" s="5"/>
      <c r="C634" s="5" t="s">
        <v>764</v>
      </c>
      <c r="D634" s="5">
        <v>2021</v>
      </c>
      <c r="E634" s="5">
        <v>5100</v>
      </c>
      <c r="F634" s="5">
        <v>4000</v>
      </c>
      <c r="J634">
        <f>SUM(F634,F633)</f>
        <v>9000</v>
      </c>
      <c r="K634">
        <f>SUM(J634)</f>
        <v>9000</v>
      </c>
    </row>
    <row r="635" spans="1:11" x14ac:dyDescent="0.25">
      <c r="A635" s="5" t="s">
        <v>752</v>
      </c>
      <c r="B635" s="5" t="s">
        <v>753</v>
      </c>
      <c r="C635" s="5" t="s">
        <v>754</v>
      </c>
      <c r="D635" s="5">
        <v>2021</v>
      </c>
      <c r="E635" s="5">
        <v>9513</v>
      </c>
      <c r="F635" s="5">
        <v>0</v>
      </c>
      <c r="K635" s="2">
        <v>0</v>
      </c>
    </row>
    <row r="636" spans="1:11" x14ac:dyDescent="0.25">
      <c r="A636" s="5" t="s">
        <v>747</v>
      </c>
      <c r="B636" s="5" t="s">
        <v>15</v>
      </c>
      <c r="C636" s="5" t="s">
        <v>748</v>
      </c>
      <c r="D636" s="5">
        <v>2021</v>
      </c>
      <c r="E636" s="5">
        <v>41120</v>
      </c>
      <c r="F636" s="5">
        <v>40000</v>
      </c>
      <c r="K636" s="2">
        <v>40000</v>
      </c>
    </row>
    <row r="637" spans="1:11" x14ac:dyDescent="0.25">
      <c r="A637" s="5" t="s">
        <v>759</v>
      </c>
      <c r="B637" s="5" t="s">
        <v>606</v>
      </c>
      <c r="C637" s="5" t="s">
        <v>193</v>
      </c>
      <c r="D637" s="5">
        <v>2021</v>
      </c>
      <c r="E637" s="5">
        <v>600</v>
      </c>
      <c r="F637" s="5">
        <v>500</v>
      </c>
      <c r="K637" s="2">
        <v>500</v>
      </c>
    </row>
    <row r="638" spans="1:11" x14ac:dyDescent="0.25">
      <c r="A638" s="5" t="s">
        <v>760</v>
      </c>
      <c r="B638" s="5" t="s">
        <v>760</v>
      </c>
      <c r="C638" s="5" t="s">
        <v>589</v>
      </c>
      <c r="D638" s="5">
        <v>2021</v>
      </c>
      <c r="E638" s="5">
        <v>600</v>
      </c>
      <c r="F638" s="5">
        <v>500</v>
      </c>
      <c r="K638" s="2">
        <v>500</v>
      </c>
    </row>
    <row r="639" spans="1:11" x14ac:dyDescent="0.25">
      <c r="A639" s="5" t="s">
        <v>761</v>
      </c>
      <c r="B639" s="5" t="s">
        <v>499</v>
      </c>
      <c r="C639" s="5" t="s">
        <v>762</v>
      </c>
      <c r="D639" s="5">
        <v>2021</v>
      </c>
      <c r="E639" s="5">
        <v>5460</v>
      </c>
      <c r="F639" s="5">
        <v>3276</v>
      </c>
      <c r="K639" s="2">
        <v>3276</v>
      </c>
    </row>
    <row r="640" spans="1:11" x14ac:dyDescent="0.25">
      <c r="A640" s="5" t="s">
        <v>765</v>
      </c>
      <c r="B640" s="5" t="s">
        <v>766</v>
      </c>
      <c r="C640" s="5" t="s">
        <v>767</v>
      </c>
      <c r="D640" s="5">
        <v>2021</v>
      </c>
      <c r="E640" s="5">
        <v>15170</v>
      </c>
      <c r="F640" s="5">
        <v>0</v>
      </c>
      <c r="K640" s="2">
        <v>0</v>
      </c>
    </row>
    <row r="641" spans="1:11" x14ac:dyDescent="0.25">
      <c r="A641" s="5" t="s">
        <v>769</v>
      </c>
      <c r="B641" s="5" t="s">
        <v>499</v>
      </c>
      <c r="C641" s="5" t="s">
        <v>763</v>
      </c>
      <c r="D641" s="5">
        <v>2021</v>
      </c>
      <c r="E641" s="5">
        <v>13770</v>
      </c>
      <c r="F641" s="5">
        <v>6000</v>
      </c>
      <c r="K641" s="2">
        <v>6000</v>
      </c>
    </row>
    <row r="642" spans="1:11" x14ac:dyDescent="0.25">
      <c r="A642" s="5" t="s">
        <v>773</v>
      </c>
      <c r="B642" s="5" t="s">
        <v>774</v>
      </c>
      <c r="C642" s="5" t="s">
        <v>251</v>
      </c>
      <c r="D642" s="5">
        <v>2021</v>
      </c>
      <c r="E642" s="5">
        <v>1000</v>
      </c>
      <c r="F642" s="5">
        <v>1000</v>
      </c>
      <c r="K642" s="2">
        <v>1000</v>
      </c>
    </row>
    <row r="643" spans="1:11" x14ac:dyDescent="0.25">
      <c r="A643" s="5" t="s">
        <v>775</v>
      </c>
      <c r="B643" s="5" t="s">
        <v>776</v>
      </c>
      <c r="C643" s="5" t="s">
        <v>618</v>
      </c>
      <c r="D643" s="5">
        <v>2021</v>
      </c>
      <c r="E643" s="5">
        <v>1000</v>
      </c>
      <c r="F643" s="5">
        <v>1000</v>
      </c>
      <c r="K643" s="2">
        <v>1000</v>
      </c>
    </row>
    <row r="644" spans="1:11" x14ac:dyDescent="0.25">
      <c r="A644" s="5" t="s">
        <v>777</v>
      </c>
      <c r="B644" s="5" t="s">
        <v>53</v>
      </c>
      <c r="C644" s="5" t="s">
        <v>235</v>
      </c>
      <c r="D644" s="5">
        <v>2021</v>
      </c>
      <c r="E644" s="5">
        <v>1000</v>
      </c>
      <c r="F644" s="5">
        <v>1000</v>
      </c>
      <c r="K644" s="2">
        <v>1000</v>
      </c>
    </row>
    <row r="645" spans="1:11" x14ac:dyDescent="0.25">
      <c r="A645" s="5" t="s">
        <v>782</v>
      </c>
      <c r="B645" s="5" t="s">
        <v>783</v>
      </c>
      <c r="C645" s="5" t="s">
        <v>784</v>
      </c>
      <c r="D645" s="5">
        <v>2021</v>
      </c>
      <c r="E645" s="5">
        <v>32822</v>
      </c>
      <c r="F645" s="5">
        <v>5000</v>
      </c>
      <c r="K645" s="2">
        <v>5000</v>
      </c>
    </row>
    <row r="646" spans="1:11" x14ac:dyDescent="0.25">
      <c r="F646" s="1">
        <f>SUM(F2:F645)</f>
        <v>2055934</v>
      </c>
      <c r="K646" s="1">
        <f>SUM(K635:K645,K634,K629:K631,K620:K627,K609:K618,K596:K607,K581:K595,K569:K580,K556:K568,K544:K555,K529:K543,K512:K528,K499:K507,K485:K497,K477,K473,K443,K422:K430,K421,K417,K415,K413,K395:K410,K380:K392,K365:K377,K350:K361,K337:K349,K323:K335,K307:K321,K282,K272,K268,K263,K261,K233,K229,K193:K205,K178:K192,K172,K106,K104,K101,K99,K96,K95,K91,K87,K83,K78,K76,K71,K64,K64,K65,K42,K33,K30,K23,K17,K14,K12,K3)</f>
        <v>2055934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Podľa financovania - tabuľka</vt:lpstr>
      <vt:lpstr>Podľa financovania - gra</vt:lpstr>
      <vt:lpstr>Podľa krajov - tabuľka a graf</vt:lpstr>
      <vt:lpstr>Podľa okresov - tabuľka a graf</vt:lpstr>
      <vt:lpstr>Dáta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Kalanin, Peter</cp:lastModifiedBy>
  <cp:lastPrinted>2023-03-17T10:11:45Z</cp:lastPrinted>
  <dcterms:created xsi:type="dcterms:W3CDTF">2021-11-08T19:01:32Z</dcterms:created>
  <dcterms:modified xsi:type="dcterms:W3CDTF">2023-03-17T10:12:16Z</dcterms:modified>
</cp:coreProperties>
</file>